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1" i="1" l="1"/>
  <c r="L75" i="1"/>
  <c r="L216" i="1" l="1"/>
  <c r="L197" i="1"/>
  <c r="L199" i="1" s="1"/>
  <c r="J197" i="1"/>
  <c r="I197" i="1"/>
  <c r="H197" i="1"/>
  <c r="G197" i="1"/>
  <c r="F197" i="1"/>
  <c r="L188" i="1"/>
  <c r="J188" i="1"/>
  <c r="I188" i="1"/>
  <c r="H188" i="1"/>
  <c r="G188" i="1"/>
  <c r="F188" i="1"/>
  <c r="L180" i="1"/>
  <c r="J180" i="1"/>
  <c r="I180" i="1"/>
  <c r="H180" i="1"/>
  <c r="G180" i="1"/>
  <c r="F180" i="1"/>
  <c r="L162" i="1"/>
  <c r="J162" i="1"/>
  <c r="I162" i="1"/>
  <c r="H162" i="1"/>
  <c r="G162" i="1"/>
  <c r="F162" i="1"/>
  <c r="L144" i="1"/>
  <c r="J144" i="1"/>
  <c r="I144" i="1"/>
  <c r="H144" i="1"/>
  <c r="G144" i="1"/>
  <c r="F144" i="1"/>
  <c r="F136" i="1"/>
  <c r="G136" i="1"/>
  <c r="H136" i="1"/>
  <c r="I136" i="1"/>
  <c r="J136" i="1"/>
  <c r="K136" i="1"/>
  <c r="L136" i="1"/>
  <c r="K129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F102" i="1"/>
  <c r="G102" i="1"/>
  <c r="H102" i="1"/>
  <c r="I102" i="1"/>
  <c r="J102" i="1"/>
  <c r="K102" i="1"/>
  <c r="L102" i="1"/>
  <c r="L110" i="1"/>
  <c r="J110" i="1"/>
  <c r="J111" i="1" s="1"/>
  <c r="I110" i="1"/>
  <c r="H110" i="1"/>
  <c r="H111" i="1" s="1"/>
  <c r="G110" i="1"/>
  <c r="F110" i="1"/>
  <c r="F111" i="1" s="1"/>
  <c r="J75" i="1"/>
  <c r="I75" i="1"/>
  <c r="H75" i="1"/>
  <c r="G75" i="1"/>
  <c r="F75" i="1"/>
  <c r="L66" i="1"/>
  <c r="J66" i="1"/>
  <c r="I66" i="1"/>
  <c r="H66" i="1"/>
  <c r="G66" i="1"/>
  <c r="F66" i="1"/>
  <c r="L57" i="1"/>
  <c r="J57" i="1"/>
  <c r="I57" i="1"/>
  <c r="H57" i="1"/>
  <c r="G57" i="1"/>
  <c r="F57" i="1"/>
  <c r="L48" i="1"/>
  <c r="J48" i="1"/>
  <c r="I48" i="1"/>
  <c r="H48" i="1"/>
  <c r="G48" i="1"/>
  <c r="F48" i="1"/>
  <c r="L39" i="1"/>
  <c r="J39" i="1"/>
  <c r="I39" i="1"/>
  <c r="H39" i="1"/>
  <c r="G39" i="1"/>
  <c r="F39" i="1"/>
  <c r="L29" i="1"/>
  <c r="J29" i="1"/>
  <c r="I29" i="1"/>
  <c r="H29" i="1"/>
  <c r="G29" i="1"/>
  <c r="F29" i="1"/>
  <c r="F21" i="1"/>
  <c r="F22" i="1" s="1"/>
  <c r="G21" i="1"/>
  <c r="G22" i="1" s="1"/>
  <c r="H21" i="1"/>
  <c r="H22" i="1" s="1"/>
  <c r="I21" i="1"/>
  <c r="I22" i="1" s="1"/>
  <c r="J21" i="1"/>
  <c r="J22" i="1" s="1"/>
  <c r="L21" i="1"/>
  <c r="L13" i="1"/>
  <c r="L207" i="1"/>
  <c r="I129" i="1" l="1"/>
  <c r="L129" i="1"/>
  <c r="I111" i="1"/>
  <c r="J129" i="1"/>
  <c r="L111" i="1"/>
  <c r="H129" i="1"/>
  <c r="G129" i="1"/>
  <c r="F129" i="1"/>
  <c r="L77" i="1"/>
  <c r="G111" i="1"/>
  <c r="F40" i="1"/>
  <c r="G40" i="1"/>
  <c r="H40" i="1"/>
  <c r="L40" i="1"/>
  <c r="J40" i="1"/>
  <c r="I40" i="1"/>
  <c r="L22" i="1"/>
  <c r="L85" i="1" l="1"/>
  <c r="K181" i="1" l="1"/>
  <c r="L94" i="1"/>
  <c r="L95" i="1" l="1"/>
  <c r="F181" i="1"/>
  <c r="G181" i="1"/>
  <c r="H181" i="1"/>
  <c r="I181" i="1"/>
  <c r="J181" i="1"/>
  <c r="F85" i="1" l="1"/>
  <c r="G85" i="1"/>
  <c r="H85" i="1"/>
  <c r="I85" i="1"/>
  <c r="J85" i="1"/>
  <c r="F94" i="1"/>
  <c r="G94" i="1"/>
  <c r="H94" i="1"/>
  <c r="I94" i="1"/>
  <c r="J94" i="1"/>
  <c r="L153" i="1"/>
  <c r="F153" i="1"/>
  <c r="G153" i="1"/>
  <c r="H153" i="1"/>
  <c r="I153" i="1"/>
  <c r="J153" i="1"/>
  <c r="F207" i="1"/>
  <c r="G207" i="1"/>
  <c r="H207" i="1"/>
  <c r="I207" i="1"/>
  <c r="J207" i="1"/>
  <c r="F216" i="1"/>
  <c r="G216" i="1"/>
  <c r="H216" i="1"/>
  <c r="I216" i="1"/>
  <c r="J216" i="1"/>
  <c r="G145" i="1" l="1"/>
  <c r="I199" i="1"/>
  <c r="H145" i="1"/>
  <c r="G199" i="1"/>
  <c r="J95" i="1"/>
  <c r="I217" i="1"/>
  <c r="L217" i="1"/>
  <c r="I163" i="1"/>
  <c r="L163" i="1"/>
  <c r="I145" i="1"/>
  <c r="L145" i="1"/>
  <c r="J217" i="1"/>
  <c r="J163" i="1"/>
  <c r="F145" i="1"/>
  <c r="I95" i="1"/>
  <c r="H163" i="1"/>
  <c r="H95" i="1"/>
  <c r="H217" i="1"/>
  <c r="G217" i="1"/>
  <c r="G163" i="1"/>
  <c r="G95" i="1"/>
  <c r="F217" i="1"/>
  <c r="F163" i="1"/>
  <c r="J145" i="1"/>
  <c r="F95" i="1"/>
  <c r="J199" i="1"/>
  <c r="H199" i="1"/>
  <c r="F199" i="1"/>
  <c r="A217" i="1" l="1"/>
  <c r="A208" i="1"/>
  <c r="A189" i="1"/>
  <c r="A199" i="1"/>
  <c r="B103" i="1" l="1"/>
  <c r="A95" i="1"/>
  <c r="A181" i="1" l="1"/>
  <c r="B172" i="1"/>
  <c r="A172" i="1"/>
  <c r="A163" i="1"/>
  <c r="B154" i="1"/>
  <c r="A154" i="1"/>
  <c r="A145" i="1"/>
  <c r="B137" i="1"/>
  <c r="A137" i="1"/>
  <c r="A129" i="1"/>
  <c r="B120" i="1"/>
  <c r="A120" i="1"/>
  <c r="A111" i="1"/>
  <c r="B86" i="1"/>
  <c r="A86" i="1"/>
  <c r="B77" i="1"/>
  <c r="A77" i="1"/>
  <c r="B67" i="1"/>
  <c r="A67" i="1"/>
  <c r="B58" i="1"/>
  <c r="A58" i="1"/>
  <c r="B49" i="1"/>
  <c r="A49" i="1"/>
  <c r="B40" i="1"/>
  <c r="A40" i="1"/>
  <c r="B30" i="1"/>
  <c r="A30" i="1"/>
  <c r="B22" i="1"/>
  <c r="A22" i="1"/>
  <c r="B14" i="1"/>
  <c r="A14" i="1"/>
  <c r="L58" i="1" l="1"/>
  <c r="J58" i="1"/>
  <c r="I58" i="1"/>
  <c r="H58" i="1"/>
  <c r="G58" i="1"/>
  <c r="F58" i="1"/>
  <c r="F77" i="1"/>
  <c r="J77" i="1"/>
  <c r="G77" i="1"/>
  <c r="H77" i="1"/>
  <c r="I77" i="1"/>
  <c r="I218" i="1" l="1"/>
  <c r="G218" i="1"/>
  <c r="H218" i="1"/>
  <c r="J218" i="1"/>
  <c r="F218" i="1"/>
  <c r="L181" i="1"/>
  <c r="L218" i="1" s="1"/>
  <c r="G171" i="1"/>
  <c r="H171" i="1"/>
  <c r="J171" i="1"/>
  <c r="I171" i="1"/>
  <c r="F171" i="1"/>
</calcChain>
</file>

<file path=xl/sharedStrings.xml><?xml version="1.0" encoding="utf-8"?>
<sst xmlns="http://schemas.openxmlformats.org/spreadsheetml/2006/main" count="361" uniqueCount="122">
  <si>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</si>
  <si>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</si>
  <si>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</si>
  <si>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</si>
  <si>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</si>
  <si>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</si>
  <si>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</si>
  <si>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</si>
  <si>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</si>
  <si>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</si>
  <si>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</si>
  <si>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</si>
  <si>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</si>
  <si>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</si>
  <si>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</si>
  <si>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</si>
  <si>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</si>
  <si>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</si>
  <si>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</si>
  <si>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</si>
  <si>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</si>
  <si>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</si>
  <si>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</si>
  <si>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</si>
  <si>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</si>
  <si>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</si>
  <si>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</si>
  <si>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</si>
  <si>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</si>
  <si>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</si>
  <si>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</si>
  <si>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</si>
  <si>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</si>
  <si>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</si>
  <si>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</si>
  <si>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</si>
  <si>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</si>
  <si>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</si>
  <si>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</si>
  <si>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Борщ с капустой и картофелем </t>
  </si>
  <si>
    <t>Плов с курицей</t>
  </si>
  <si>
    <t>Гуляш из грудки птицы</t>
  </si>
  <si>
    <t>Суп картофельный с курицей</t>
  </si>
  <si>
    <t xml:space="preserve">плов с курицей </t>
  </si>
  <si>
    <t xml:space="preserve">салат из капусты с горошком </t>
  </si>
  <si>
    <t>Хлеб</t>
  </si>
  <si>
    <t xml:space="preserve">яйцо отварное </t>
  </si>
  <si>
    <t xml:space="preserve">апельсины </t>
  </si>
  <si>
    <t xml:space="preserve">Суп гороховый </t>
  </si>
  <si>
    <t xml:space="preserve">вареники со сметаной </t>
  </si>
  <si>
    <t xml:space="preserve">сок фруктовый </t>
  </si>
  <si>
    <t xml:space="preserve">яблоки </t>
  </si>
  <si>
    <t xml:space="preserve">зефир </t>
  </si>
  <si>
    <t xml:space="preserve">салат </t>
  </si>
  <si>
    <t xml:space="preserve">хлеб </t>
  </si>
  <si>
    <t xml:space="preserve">Каша гречневая с тефтелями </t>
  </si>
  <si>
    <t xml:space="preserve">Хлеб   </t>
  </si>
  <si>
    <t xml:space="preserve">сок осветленный </t>
  </si>
  <si>
    <t xml:space="preserve">печенье </t>
  </si>
  <si>
    <t>яблоко</t>
  </si>
  <si>
    <t xml:space="preserve">макароны отварные с тефтелей </t>
  </si>
  <si>
    <t xml:space="preserve">Хлеб </t>
  </si>
  <si>
    <t xml:space="preserve">чай  с сахаром </t>
  </si>
  <si>
    <t xml:space="preserve">Вафли </t>
  </si>
  <si>
    <t>120/45</t>
  </si>
  <si>
    <t>40/12</t>
  </si>
  <si>
    <t xml:space="preserve">Каша гречневая с куриной котлетой </t>
  </si>
  <si>
    <t xml:space="preserve">кексы </t>
  </si>
  <si>
    <t>125/45</t>
  </si>
  <si>
    <t>суп картофельный с курицей</t>
  </si>
  <si>
    <t xml:space="preserve">вафли </t>
  </si>
  <si>
    <t>био йогурт 2,5</t>
  </si>
  <si>
    <t>МКОУ "Цветковская гимназия "</t>
  </si>
  <si>
    <t>Мухтаров М.У.</t>
  </si>
  <si>
    <t xml:space="preserve">Говяжий люля -кебаб с подливой </t>
  </si>
  <si>
    <t xml:space="preserve">картофельное пюре </t>
  </si>
  <si>
    <t xml:space="preserve">Апельсины </t>
  </si>
  <si>
    <t xml:space="preserve">Суп харчо с курицей </t>
  </si>
  <si>
    <t xml:space="preserve">вареник со сметаной </t>
  </si>
  <si>
    <t xml:space="preserve">чай с сахаром </t>
  </si>
  <si>
    <t xml:space="preserve">салат картофельный с зеленым горошком </t>
  </si>
  <si>
    <t xml:space="preserve">фрукты </t>
  </si>
  <si>
    <t xml:space="preserve">каша пшеничная с куриной котлетой </t>
  </si>
  <si>
    <t>плов с курицей</t>
  </si>
  <si>
    <t xml:space="preserve">горошек зеленый </t>
  </si>
  <si>
    <t xml:space="preserve">Каша ячневая с котлетой из говядины </t>
  </si>
  <si>
    <t xml:space="preserve">Макароны отварные </t>
  </si>
  <si>
    <t>Сок осветленный</t>
  </si>
  <si>
    <t xml:space="preserve">Суп молочный с рисом </t>
  </si>
  <si>
    <t xml:space="preserve">Каша пшеничная с тефтелей из говядины </t>
  </si>
  <si>
    <t xml:space="preserve">Чай с сахаром </t>
  </si>
  <si>
    <t>апельсины</t>
  </si>
  <si>
    <t xml:space="preserve">Пюре с рыбной котлетой </t>
  </si>
  <si>
    <t>кексы</t>
  </si>
  <si>
    <t>210/45</t>
  </si>
  <si>
    <t xml:space="preserve">Суп картофельный с курицей </t>
  </si>
  <si>
    <t>Гуляш из грудки курицы</t>
  </si>
  <si>
    <t xml:space="preserve">Каша гречневая рассыпчатая </t>
  </si>
  <si>
    <t xml:space="preserve">Макароны с биточками </t>
  </si>
  <si>
    <t xml:space="preserve">картофельное пюре с люля кебаб </t>
  </si>
  <si>
    <t>курица,тушенная в соусе</t>
  </si>
  <si>
    <t>картофельное пюре</t>
  </si>
  <si>
    <t>зефир</t>
  </si>
  <si>
    <t xml:space="preserve">Сок фруктовый </t>
  </si>
  <si>
    <t xml:space="preserve">  Био йогурт </t>
  </si>
  <si>
    <t xml:space="preserve">Борщ с капустой </t>
  </si>
  <si>
    <t xml:space="preserve">каша ячневая с люля -кебаб </t>
  </si>
  <si>
    <t>сок фруктовый</t>
  </si>
  <si>
    <t>кукуруза консервы</t>
  </si>
  <si>
    <t>Суп куриный с мясом</t>
  </si>
  <si>
    <t>яйцо отварное</t>
  </si>
  <si>
    <t xml:space="preserve">Суп с курицей </t>
  </si>
  <si>
    <t>Суп молочный с вермишелью</t>
  </si>
  <si>
    <t xml:space="preserve">кукуруза консервы </t>
  </si>
  <si>
    <t xml:space="preserve">Хлеб с маслом </t>
  </si>
  <si>
    <t xml:space="preserve">Супс вермишелью </t>
  </si>
  <si>
    <t xml:space="preserve">Груши </t>
  </si>
  <si>
    <t>печенье</t>
  </si>
  <si>
    <t xml:space="preserve">Хлеб   с маслом </t>
  </si>
  <si>
    <t>горшек зеленый консерв</t>
  </si>
  <si>
    <t xml:space="preserve">груши </t>
  </si>
  <si>
    <t>каша гречневая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</si>
</sst>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₽&quot;_-;\-* #,##0.00\ &quot;₽&quot;_-;_-* &quot;-&quot;??\ &quot;₽&quot;_-;_-@_-"/>
    <numFmt numFmtId="164" formatCode="#,##0.00\ &quot;₽&quot;"/>
    <numFmt numFmtId="165" formatCode="_-* #,##0.00\ &quot;₽&quot;_-;\-* #,##0.00\ &quot;₽&quot;_-;_-* &quot;-&quot;??\ &quot;₽&quot;_-;_-@"/>
    <numFmt numFmtId="166" formatCode="#,##0.000&quot;р.&quot;;[Red]\-#,##0.000&quot;р.&quot;"/>
    <numFmt numFmtId="167" formatCode="#,##0.00&quot;р.&quot;;[Red]\-#,##0.00&quot;р.&quot;"/>
    <numFmt numFmtId="168" formatCode="0.000"/>
    <numFmt numFmtId="169" formatCode="0.0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7" fillId="0" borderId="0"/>
    <xf numFmtId="44" fontId="17" fillId="0" borderId="0" applyFont="0" applyFill="0" applyBorder="0" applyAlignment="0" applyProtection="0"/>
  </cellStyleXfs>
  <cellXfs count="18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>
      <alignment horizontal="center" vertical="center"/>
    </xf>
    <xf numFmtId="2" fontId="15" fillId="4" borderId="2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wrapText="1"/>
    </xf>
    <xf numFmtId="2" fontId="15" fillId="4" borderId="4" xfId="0" applyNumberFormat="1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2" fontId="15" fillId="4" borderId="5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wrapText="1"/>
    </xf>
    <xf numFmtId="2" fontId="15" fillId="4" borderId="2" xfId="0" applyNumberFormat="1" applyFont="1" applyFill="1" applyBorder="1" applyAlignment="1">
      <alignment horizontal="center" wrapText="1"/>
    </xf>
    <xf numFmtId="0" fontId="15" fillId="4" borderId="23" xfId="0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>
      <alignment horizontal="center" wrapText="1"/>
    </xf>
    <xf numFmtId="164" fontId="14" fillId="0" borderId="28" xfId="1" applyNumberFormat="1" applyFont="1" applyBorder="1"/>
    <xf numFmtId="165" fontId="14" fillId="0" borderId="28" xfId="1" applyNumberFormat="1" applyFont="1" applyBorder="1"/>
    <xf numFmtId="165" fontId="14" fillId="0" borderId="29" xfId="1" applyNumberFormat="1" applyFont="1" applyBorder="1"/>
    <xf numFmtId="165" fontId="14" fillId="0" borderId="30" xfId="1" applyNumberFormat="1" applyFont="1" applyBorder="1"/>
    <xf numFmtId="2" fontId="5" fillId="0" borderId="2" xfId="0" applyNumberFormat="1" applyFont="1" applyBorder="1" applyAlignment="1">
      <alignment horizontal="center" vertical="top" wrapText="1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165" fontId="14" fillId="0" borderId="2" xfId="1" applyNumberFormat="1" applyFont="1" applyBorder="1" applyAlignment="1">
      <alignment horizontal="right"/>
    </xf>
    <xf numFmtId="165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3" borderId="3" xfId="0" applyNumberFormat="1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0" fontId="8" fillId="5" borderId="2" xfId="0" applyFont="1" applyFill="1" applyBorder="1" applyAlignment="1" applyProtection="1">
      <alignment horizontal="right"/>
      <protection locked="0"/>
    </xf>
    <xf numFmtId="0" fontId="14" fillId="5" borderId="2" xfId="0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0" fontId="5" fillId="5" borderId="17" xfId="0" applyFont="1" applyFill="1" applyBorder="1" applyAlignment="1" applyProtection="1">
      <alignment horizontal="center" vertical="top" wrapText="1"/>
      <protection locked="0"/>
    </xf>
    <xf numFmtId="0" fontId="4" fillId="4" borderId="23" xfId="0" applyFont="1" applyFill="1" applyBorder="1" applyAlignment="1">
      <alignment horizontal="center" vertical="center"/>
    </xf>
    <xf numFmtId="0" fontId="0" fillId="4" borderId="2" xfId="0" applyFill="1" applyBorder="1"/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vertical="top" wrapText="1"/>
    </xf>
    <xf numFmtId="2" fontId="5" fillId="6" borderId="2" xfId="0" applyNumberFormat="1" applyFont="1" applyFill="1" applyBorder="1" applyAlignment="1">
      <alignment horizontal="center" vertical="top" wrapText="1"/>
    </xf>
    <xf numFmtId="0" fontId="5" fillId="6" borderId="17" xfId="0" applyFont="1" applyFill="1" applyBorder="1" applyAlignment="1">
      <alignment horizontal="center" vertical="top" wrapText="1"/>
    </xf>
    <xf numFmtId="0" fontId="0" fillId="0" borderId="2" xfId="0" applyNumberFormat="1" applyBorder="1" applyAlignment="1">
      <alignment horizontal="center"/>
    </xf>
    <xf numFmtId="165" fontId="18" fillId="0" borderId="2" xfId="0" applyNumberFormat="1" applyFont="1" applyBorder="1" applyAlignment="1">
      <alignment horizontal="center" vertical="top" wrapText="1"/>
    </xf>
    <xf numFmtId="0" fontId="3" fillId="0" borderId="2" xfId="0" applyFont="1" applyBorder="1"/>
    <xf numFmtId="0" fontId="0" fillId="0" borderId="1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65" fontId="19" fillId="0" borderId="0" xfId="1" applyNumberFormat="1" applyFont="1" applyBorder="1"/>
    <xf numFmtId="165" fontId="18" fillId="3" borderId="3" xfId="0" applyNumberFormat="1" applyFont="1" applyFill="1" applyBorder="1" applyAlignment="1">
      <alignment horizontal="center" vertical="top" wrapText="1"/>
    </xf>
    <xf numFmtId="166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67" fontId="20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2" fontId="18" fillId="0" borderId="2" xfId="0" applyNumberFormat="1" applyFont="1" applyBorder="1" applyAlignment="1">
      <alignment horizontal="center" vertical="top" wrapText="1"/>
    </xf>
    <xf numFmtId="44" fontId="18" fillId="3" borderId="3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18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165" fontId="14" fillId="0" borderId="2" xfId="1" applyNumberFormat="1" applyFont="1" applyBorder="1"/>
    <xf numFmtId="0" fontId="0" fillId="7" borderId="1" xfId="0" applyFill="1" applyBorder="1" applyAlignment="1" applyProtection="1">
      <alignment wrapText="1"/>
      <protection locked="0"/>
    </xf>
    <xf numFmtId="0" fontId="0" fillId="7" borderId="2" xfId="0" applyFill="1" applyBorder="1" applyAlignment="1" applyProtection="1">
      <alignment wrapText="1"/>
      <protection locked="0"/>
    </xf>
    <xf numFmtId="0" fontId="0" fillId="7" borderId="5" xfId="0" applyFill="1" applyBorder="1" applyAlignment="1" applyProtection="1">
      <alignment wrapText="1"/>
      <protection locked="0"/>
    </xf>
    <xf numFmtId="0" fontId="0" fillId="7" borderId="3" xfId="0" applyFill="1" applyBorder="1" applyAlignment="1" applyProtection="1">
      <alignment wrapText="1"/>
      <protection locked="0"/>
    </xf>
    <xf numFmtId="1" fontId="0" fillId="7" borderId="1" xfId="0" applyNumberFormat="1" applyFill="1" applyBorder="1" applyAlignment="1" applyProtection="1">
      <alignment horizontal="center"/>
      <protection locked="0"/>
    </xf>
    <xf numFmtId="1" fontId="0" fillId="7" borderId="2" xfId="0" applyNumberFormat="1" applyFill="1" applyBorder="1" applyAlignment="1" applyProtection="1">
      <alignment horizontal="center"/>
      <protection locked="0"/>
    </xf>
    <xf numFmtId="1" fontId="0" fillId="7" borderId="5" xfId="0" applyNumberFormat="1" applyFill="1" applyBorder="1" applyAlignment="1" applyProtection="1">
      <alignment horizontal="center"/>
      <protection locked="0"/>
    </xf>
    <xf numFmtId="1" fontId="0" fillId="7" borderId="3" xfId="0" applyNumberForma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14" fillId="4" borderId="26" xfId="0" applyFont="1" applyFill="1" applyBorder="1" applyAlignment="1">
      <alignment horizontal="left" vertical="center"/>
    </xf>
    <xf numFmtId="168" fontId="0" fillId="7" borderId="1" xfId="0" applyNumberFormat="1" applyFill="1" applyBorder="1" applyAlignment="1" applyProtection="1">
      <alignment horizontal="center"/>
      <protection locked="0"/>
    </xf>
    <xf numFmtId="2" fontId="0" fillId="7" borderId="2" xfId="0" applyNumberFormat="1" applyFill="1" applyBorder="1" applyAlignment="1" applyProtection="1">
      <alignment horizontal="center"/>
      <protection locked="0"/>
    </xf>
    <xf numFmtId="2" fontId="0" fillId="7" borderId="5" xfId="0" applyNumberFormat="1" applyFill="1" applyBorder="1" applyAlignment="1" applyProtection="1">
      <alignment horizontal="center"/>
      <protection locked="0"/>
    </xf>
    <xf numFmtId="168" fontId="0" fillId="7" borderId="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164" fontId="18" fillId="3" borderId="5" xfId="0" applyNumberFormat="1" applyFont="1" applyFill="1" applyBorder="1" applyAlignment="1">
      <alignment horizontal="center" vertical="top" wrapText="1"/>
    </xf>
    <xf numFmtId="164" fontId="18" fillId="0" borderId="2" xfId="0" applyNumberFormat="1" applyFont="1" applyBorder="1" applyAlignment="1">
      <alignment horizontal="center" vertical="top" wrapText="1"/>
    </xf>
    <xf numFmtId="168" fontId="0" fillId="0" borderId="2" xfId="0" applyNumberFormat="1" applyBorder="1" applyAlignment="1">
      <alignment horizontal="center"/>
    </xf>
    <xf numFmtId="164" fontId="18" fillId="3" borderId="3" xfId="0" applyNumberFormat="1" applyFont="1" applyFill="1" applyBorder="1" applyAlignment="1">
      <alignment horizontal="center" vertical="top" wrapText="1"/>
    </xf>
    <xf numFmtId="164" fontId="18" fillId="6" borderId="2" xfId="0" applyNumberFormat="1" applyFont="1" applyFill="1" applyBorder="1" applyAlignment="1">
      <alignment horizontal="center" vertical="top" wrapText="1"/>
    </xf>
    <xf numFmtId="2" fontId="0" fillId="7" borderId="1" xfId="0" applyNumberFormat="1" applyFill="1" applyBorder="1" applyAlignment="1" applyProtection="1">
      <alignment horizontal="center"/>
      <protection locked="0"/>
    </xf>
    <xf numFmtId="2" fontId="0" fillId="7" borderId="15" xfId="0" applyNumberFormat="1" applyFill="1" applyBorder="1" applyAlignment="1" applyProtection="1">
      <alignment horizontal="center"/>
      <protection locked="0"/>
    </xf>
    <xf numFmtId="2" fontId="0" fillId="7" borderId="17" xfId="0" applyNumberFormat="1" applyFill="1" applyBorder="1" applyAlignment="1" applyProtection="1">
      <alignment horizontal="center"/>
      <protection locked="0"/>
    </xf>
    <xf numFmtId="2" fontId="0" fillId="0" borderId="2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169" fontId="0" fillId="7" borderId="1" xfId="0" applyNumberForma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168" fontId="0" fillId="7" borderId="5" xfId="0" applyNumberFormat="1" applyFill="1" applyBorder="1" applyAlignment="1" applyProtection="1">
      <alignment horizontal="center"/>
      <protection locked="0"/>
    </xf>
    <xf numFmtId="44" fontId="5" fillId="0" borderId="0" xfId="0" applyNumberFormat="1" applyFont="1"/>
    <xf numFmtId="0" fontId="21" fillId="0" borderId="2" xfId="0" applyFont="1" applyBorder="1" applyAlignment="1" applyProtection="1">
      <alignment horizontal="right"/>
      <protection locked="0"/>
    </xf>
    <xf numFmtId="0" fontId="18" fillId="0" borderId="2" xfId="0" applyFont="1" applyBorder="1" applyAlignment="1">
      <alignment vertical="top" wrapText="1"/>
    </xf>
    <xf numFmtId="0" fontId="18" fillId="0" borderId="17" xfId="0" applyFont="1" applyBorder="1" applyAlignment="1">
      <alignment horizontal="center" vertical="top" wrapText="1"/>
    </xf>
    <xf numFmtId="168" fontId="18" fillId="0" borderId="2" xfId="0" applyNumberFormat="1" applyFont="1" applyBorder="1" applyAlignment="1">
      <alignment horizontal="center" vertical="top" wrapText="1"/>
    </xf>
    <xf numFmtId="165" fontId="14" fillId="0" borderId="28" xfId="1" applyNumberFormat="1" applyFont="1" applyBorder="1" applyAlignment="1">
      <alignment horizontal="left"/>
    </xf>
    <xf numFmtId="0" fontId="2" fillId="2" borderId="2" xfId="0" applyFont="1" applyFill="1" applyBorder="1" applyProtection="1">
      <protection locked="0"/>
    </xf>
    <xf numFmtId="0" fontId="2" fillId="7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7" borderId="1" xfId="0" applyFont="1" applyFill="1" applyBorder="1" applyAlignment="1" applyProtection="1">
      <alignment wrapText="1"/>
      <protection locked="0"/>
    </xf>
    <xf numFmtId="0" fontId="2" fillId="7" borderId="3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65" fontId="19" fillId="5" borderId="0" xfId="1" applyNumberFormat="1" applyFont="1" applyFill="1"/>
    <xf numFmtId="167" fontId="18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wrapText="1"/>
    </xf>
    <xf numFmtId="2" fontId="18" fillId="3" borderId="3" xfId="0" applyNumberFormat="1" applyFont="1" applyFill="1" applyBorder="1" applyAlignment="1">
      <alignment horizontal="center" vertical="top" wrapText="1"/>
    </xf>
    <xf numFmtId="0" fontId="4" fillId="0" borderId="2" xfId="0" applyFont="1" applyBorder="1"/>
    <xf numFmtId="0" fontId="22" fillId="4" borderId="2" xfId="0" applyFont="1" applyFill="1" applyBorder="1" applyAlignment="1">
      <alignment horizontal="center" wrapText="1"/>
    </xf>
    <xf numFmtId="2" fontId="22" fillId="4" borderId="2" xfId="0" applyNumberFormat="1" applyFont="1" applyFill="1" applyBorder="1" applyAlignment="1">
      <alignment horizontal="center" vertical="center" wrapText="1"/>
    </xf>
    <xf numFmtId="165" fontId="19" fillId="0" borderId="28" xfId="1" applyNumberFormat="1" applyFont="1" applyBorder="1" applyAlignment="1">
      <alignment horizontal="right"/>
    </xf>
    <xf numFmtId="0" fontId="8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0" fontId="5" fillId="0" borderId="31" xfId="0" applyFont="1" applyBorder="1" applyAlignment="1">
      <alignment horizontal="center" vertical="top" wrapText="1"/>
    </xf>
    <xf numFmtId="164" fontId="18" fillId="0" borderId="5" xfId="0" applyNumberFormat="1" applyFont="1" applyBorder="1" applyAlignment="1">
      <alignment horizontal="center" vertical="top" wrapText="1"/>
    </xf>
    <xf numFmtId="2" fontId="18" fillId="0" borderId="5" xfId="0" applyNumberFormat="1" applyFont="1" applyBorder="1" applyAlignment="1">
      <alignment horizontal="center" vertical="top" wrapText="1"/>
    </xf>
    <xf numFmtId="164" fontId="18" fillId="0" borderId="10" xfId="0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165" fontId="19" fillId="0" borderId="2" xfId="1" applyNumberFormat="1" applyFont="1" applyBorder="1"/>
    <xf numFmtId="165" fontId="14" fillId="0" borderId="29" xfId="1" applyNumberFormat="1" applyFont="1" applyBorder="1" applyAlignment="1">
      <alignment horizontal="left"/>
    </xf>
    <xf numFmtId="165" fontId="14" fillId="0" borderId="30" xfId="1" applyNumberFormat="1" applyFont="1" applyBorder="1" applyAlignment="1">
      <alignment horizontal="center"/>
    </xf>
    <xf numFmtId="0" fontId="1" fillId="7" borderId="5" xfId="0" applyFont="1" applyFill="1" applyBorder="1" applyAlignment="1" applyProtection="1">
      <alignment wrapText="1"/>
      <protection locked="0"/>
    </xf>
    <xf numFmtId="0" fontId="1" fillId="7" borderId="1" xfId="0" applyFont="1" applyFill="1" applyBorder="1" applyAlignment="1" applyProtection="1">
      <alignment wrapText="1"/>
      <protection locked="0"/>
    </xf>
    <xf numFmtId="0" fontId="15" fillId="4" borderId="23" xfId="0" applyFont="1" applyFill="1" applyBorder="1" applyAlignment="1">
      <alignment horizontal="left" vertical="center" wrapText="1"/>
    </xf>
    <xf numFmtId="164" fontId="14" fillId="0" borderId="28" xfId="1" applyNumberFormat="1" applyFont="1" applyBorder="1" applyAlignment="1">
      <alignment horizontal="center"/>
    </xf>
    <xf numFmtId="0" fontId="14" fillId="4" borderId="2" xfId="0" applyFont="1" applyFill="1" applyBorder="1" applyAlignment="1">
      <alignment horizontal="left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3" xfId="0" applyFont="1" applyFill="1" applyBorder="1" applyAlignment="1" applyProtection="1">
      <alignment horizontal="center" wrapText="1"/>
      <protection locked="0"/>
    </xf>
    <xf numFmtId="0" fontId="5" fillId="2" borderId="24" xfId="0" applyFont="1" applyFill="1" applyBorder="1" applyAlignment="1" applyProtection="1">
      <alignment horizontal="center" wrapText="1"/>
      <protection locked="0"/>
    </xf>
    <xf numFmtId="0" fontId="5" fillId="2" borderId="25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3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R17" sqref="R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5703125" style="2" customWidth="1"/>
    <col min="7" max="7" width="10" style="2" customWidth="1"/>
    <col min="8" max="8" width="7.5703125" style="2" customWidth="1"/>
    <col min="9" max="9" width="8.140625" style="2" customWidth="1"/>
    <col min="10" max="11" width="10" style="2" customWidth="1"/>
    <col min="12" max="12" width="11" style="2" customWidth="1"/>
    <col min="13" max="13" width="10.85546875" style="2" bestFit="1" customWidth="1"/>
    <col min="14" max="16384" width="9.140625" style="2"/>
  </cols>
  <sheetData>
    <row r="1" spans="1:12" ht="15" customHeight="1" x14ac:dyDescent="0.2">
      <c r="A1" s="1" t="s">
        <v>7</v>
      </c>
      <c r="C1" s="179" t="s">
        <v>72</v>
      </c>
      <c r="D1" s="180"/>
      <c r="E1" s="181"/>
      <c r="F1" s="12" t="s">
        <v>16</v>
      </c>
      <c r="G1" s="2" t="s">
        <v>17</v>
      </c>
      <c r="H1" s="182" t="s">
        <v>38</v>
      </c>
      <c r="I1" s="182"/>
      <c r="J1" s="182"/>
      <c r="K1" s="182"/>
    </row>
    <row r="2" spans="1:12" ht="18" x14ac:dyDescent="0.2">
      <c r="A2" s="34" t="s">
        <v>6</v>
      </c>
      <c r="C2" s="2"/>
      <c r="G2" s="2" t="s">
        <v>18</v>
      </c>
      <c r="H2" s="182" t="s">
        <v>73</v>
      </c>
      <c r="I2" s="182"/>
      <c r="J2" s="182"/>
      <c r="K2" s="18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1</v>
      </c>
      <c r="I3" s="45">
        <v>5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104" t="s">
        <v>82</v>
      </c>
      <c r="F6" s="108">
        <v>225</v>
      </c>
      <c r="G6" s="128">
        <v>25.95</v>
      </c>
      <c r="H6" s="128">
        <v>23.76</v>
      </c>
      <c r="I6" s="129">
        <v>26.55</v>
      </c>
      <c r="J6" s="133">
        <v>425.18</v>
      </c>
      <c r="K6" s="71"/>
      <c r="L6" s="118">
        <v>47</v>
      </c>
    </row>
    <row r="7" spans="1:12" ht="15" x14ac:dyDescent="0.25">
      <c r="A7" s="23"/>
      <c r="B7" s="15"/>
      <c r="C7" s="11"/>
      <c r="D7" s="142" t="s">
        <v>30</v>
      </c>
      <c r="E7" s="143" t="s">
        <v>50</v>
      </c>
      <c r="F7" s="109">
        <v>200</v>
      </c>
      <c r="G7" s="109">
        <v>0</v>
      </c>
      <c r="H7" s="109">
        <v>0</v>
      </c>
      <c r="I7" s="130">
        <v>13.45</v>
      </c>
      <c r="J7" s="109">
        <v>28</v>
      </c>
      <c r="K7" s="71"/>
      <c r="L7" s="119">
        <v>17</v>
      </c>
    </row>
    <row r="8" spans="1:12" ht="15" x14ac:dyDescent="0.25">
      <c r="A8" s="23"/>
      <c r="B8" s="15"/>
      <c r="C8" s="11"/>
      <c r="D8" s="144" t="s">
        <v>23</v>
      </c>
      <c r="E8" s="105" t="s">
        <v>54</v>
      </c>
      <c r="F8" s="109">
        <v>40</v>
      </c>
      <c r="G8" s="119">
        <v>5.76</v>
      </c>
      <c r="H8" s="119">
        <v>0.7</v>
      </c>
      <c r="I8" s="130">
        <v>29.23</v>
      </c>
      <c r="J8" s="119">
        <v>162.24</v>
      </c>
      <c r="K8" s="70"/>
      <c r="L8" s="119">
        <v>2.3199999999999998</v>
      </c>
    </row>
    <row r="9" spans="1:12" ht="15" x14ac:dyDescent="0.25">
      <c r="A9" s="23"/>
      <c r="B9" s="15"/>
      <c r="C9" s="11"/>
      <c r="D9" s="7"/>
      <c r="E9" s="105" t="s">
        <v>67</v>
      </c>
      <c r="F9" s="109">
        <v>30</v>
      </c>
      <c r="G9" s="119">
        <v>4.68</v>
      </c>
      <c r="H9" s="119">
        <v>7.68</v>
      </c>
      <c r="I9" s="130">
        <v>16.5</v>
      </c>
      <c r="J9" s="119">
        <v>170.4</v>
      </c>
      <c r="K9" s="70"/>
      <c r="L9" s="119">
        <v>14</v>
      </c>
    </row>
    <row r="10" spans="1:12" ht="15" x14ac:dyDescent="0.25">
      <c r="A10" s="23"/>
      <c r="B10" s="15"/>
      <c r="C10" s="11"/>
      <c r="D10" s="7"/>
      <c r="E10" s="106" t="s">
        <v>84</v>
      </c>
      <c r="F10" s="110">
        <v>14</v>
      </c>
      <c r="G10" s="119">
        <v>5.08</v>
      </c>
      <c r="H10" s="119">
        <v>4.5999999999999996</v>
      </c>
      <c r="I10" s="130">
        <v>0.28000000000000003</v>
      </c>
      <c r="J10" s="119">
        <v>63</v>
      </c>
      <c r="K10" s="70"/>
      <c r="L10" s="120">
        <v>5.0999999999999996</v>
      </c>
    </row>
    <row r="11" spans="1:12" ht="15.75" thickBot="1" x14ac:dyDescent="0.3">
      <c r="A11" s="23"/>
      <c r="B11" s="15"/>
      <c r="C11" s="11"/>
      <c r="D11" s="142" t="s">
        <v>24</v>
      </c>
      <c r="E11" s="107" t="s">
        <v>59</v>
      </c>
      <c r="F11" s="111">
        <v>100</v>
      </c>
      <c r="G11" s="131">
        <v>0.86</v>
      </c>
      <c r="H11" s="131">
        <v>0.19</v>
      </c>
      <c r="I11" s="132">
        <v>8.65</v>
      </c>
      <c r="J11" s="134">
        <v>38.19</v>
      </c>
      <c r="K11" s="70"/>
      <c r="L11" s="135">
        <v>9.58</v>
      </c>
    </row>
    <row r="12" spans="1:12" ht="15" x14ac:dyDescent="0.25">
      <c r="A12" s="23"/>
      <c r="B12" s="15"/>
      <c r="C12" s="11"/>
      <c r="D12" s="6"/>
      <c r="E12" s="55"/>
      <c r="F12" s="55"/>
      <c r="G12" s="55"/>
      <c r="H12" s="55"/>
      <c r="I12" s="55"/>
      <c r="J12" s="55"/>
      <c r="K12" s="70"/>
      <c r="L12" s="103"/>
    </row>
    <row r="13" spans="1:12" ht="15" x14ac:dyDescent="0.25">
      <c r="A13" s="24"/>
      <c r="B13" s="17"/>
      <c r="C13" s="8"/>
      <c r="D13" s="18" t="s">
        <v>32</v>
      </c>
      <c r="E13" s="9"/>
      <c r="F13" s="64"/>
      <c r="G13" s="64"/>
      <c r="H13" s="64"/>
      <c r="I13" s="64"/>
      <c r="J13" s="64"/>
      <c r="K13" s="25"/>
      <c r="L13" s="140">
        <f>SUM(L6:L12)</f>
        <v>94.999999999999986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113" t="s">
        <v>48</v>
      </c>
      <c r="F15" s="87">
        <v>200</v>
      </c>
      <c r="G15" s="50">
        <v>2</v>
      </c>
      <c r="H15" s="50">
        <v>5</v>
      </c>
      <c r="I15" s="50">
        <v>11</v>
      </c>
      <c r="J15" s="50">
        <v>100</v>
      </c>
      <c r="K15" s="38">
        <v>54</v>
      </c>
      <c r="L15" s="84">
        <v>8.36</v>
      </c>
    </row>
    <row r="16" spans="1:12" ht="15" x14ac:dyDescent="0.25">
      <c r="A16" s="23"/>
      <c r="B16" s="15"/>
      <c r="C16" s="11"/>
      <c r="D16" s="7" t="s">
        <v>28</v>
      </c>
      <c r="E16" s="114" t="s">
        <v>49</v>
      </c>
      <c r="F16" s="84">
        <v>100</v>
      </c>
      <c r="G16" s="47">
        <v>5.52</v>
      </c>
      <c r="H16" s="47">
        <v>4.5199999999999996</v>
      </c>
      <c r="I16" s="47">
        <v>26.45</v>
      </c>
      <c r="J16" s="47">
        <v>132.5</v>
      </c>
      <c r="K16" s="65">
        <v>10</v>
      </c>
      <c r="L16" s="84">
        <v>35.96</v>
      </c>
    </row>
    <row r="17" spans="1:12" ht="15" x14ac:dyDescent="0.25">
      <c r="A17" s="23"/>
      <c r="B17" s="15"/>
      <c r="C17" s="11"/>
      <c r="D17" s="86" t="s">
        <v>30</v>
      </c>
      <c r="E17" s="114" t="s">
        <v>50</v>
      </c>
      <c r="F17" s="84">
        <v>200</v>
      </c>
      <c r="G17" s="47">
        <v>5.74</v>
      </c>
      <c r="H17" s="47">
        <v>4.8600000000000003</v>
      </c>
      <c r="I17" s="47">
        <v>5.21</v>
      </c>
      <c r="J17" s="47">
        <v>158</v>
      </c>
      <c r="K17" s="41">
        <v>7</v>
      </c>
      <c r="L17" s="84">
        <v>16.66</v>
      </c>
    </row>
    <row r="18" spans="1:12" ht="15" x14ac:dyDescent="0.25">
      <c r="A18" s="23"/>
      <c r="B18" s="15"/>
      <c r="C18" s="11"/>
      <c r="D18" s="86" t="s">
        <v>31</v>
      </c>
      <c r="E18" s="114" t="s">
        <v>23</v>
      </c>
      <c r="F18" s="88">
        <v>40</v>
      </c>
      <c r="G18" s="48">
        <v>3.5</v>
      </c>
      <c r="H18" s="48">
        <v>1.3</v>
      </c>
      <c r="I18" s="48">
        <v>18.7</v>
      </c>
      <c r="J18" s="48">
        <v>106.4</v>
      </c>
      <c r="K18" s="41"/>
      <c r="L18" s="84">
        <v>2.3199999999999998</v>
      </c>
    </row>
    <row r="19" spans="1:12" ht="15" x14ac:dyDescent="0.25">
      <c r="A19" s="23"/>
      <c r="B19" s="15"/>
      <c r="C19" s="11"/>
      <c r="D19" s="86" t="s">
        <v>24</v>
      </c>
      <c r="E19" s="114" t="s">
        <v>51</v>
      </c>
      <c r="F19" s="84">
        <v>100</v>
      </c>
      <c r="G19" s="57">
        <v>1.2</v>
      </c>
      <c r="H19" s="57">
        <v>3.8</v>
      </c>
      <c r="I19" s="57">
        <v>7.9</v>
      </c>
      <c r="J19" s="57">
        <v>59.8</v>
      </c>
      <c r="K19" s="41"/>
      <c r="L19" s="84">
        <v>14.3</v>
      </c>
    </row>
    <row r="20" spans="1:12" ht="15" x14ac:dyDescent="0.25">
      <c r="A20" s="23"/>
      <c r="B20" s="15"/>
      <c r="C20" s="11"/>
      <c r="D20" s="6"/>
      <c r="E20" s="114" t="s">
        <v>52</v>
      </c>
      <c r="F20" s="84">
        <v>20</v>
      </c>
      <c r="G20" s="50">
        <v>0</v>
      </c>
      <c r="H20" s="50">
        <v>0</v>
      </c>
      <c r="I20" s="50">
        <v>10</v>
      </c>
      <c r="J20" s="50">
        <v>39.9</v>
      </c>
      <c r="K20" s="41">
        <v>20</v>
      </c>
      <c r="L20" s="84">
        <v>17.399999999999999</v>
      </c>
    </row>
    <row r="21" spans="1:12" ht="15" x14ac:dyDescent="0.25">
      <c r="A21" s="24"/>
      <c r="B21" s="17"/>
      <c r="C21" s="8"/>
      <c r="D21" s="18" t="s">
        <v>32</v>
      </c>
      <c r="E21" s="53"/>
      <c r="F21" s="72">
        <f>SUM(F15:F20)</f>
        <v>660</v>
      </c>
      <c r="G21" s="72">
        <f>SUM(G15:G20)</f>
        <v>17.959999999999997</v>
      </c>
      <c r="H21" s="72">
        <f>SUM(H15:H20)</f>
        <v>19.48</v>
      </c>
      <c r="I21" s="72">
        <f>SUM(I15:I20)</f>
        <v>79.260000000000005</v>
      </c>
      <c r="J21" s="72">
        <f>SUM(J15:J20)</f>
        <v>596.59999999999991</v>
      </c>
      <c r="K21" s="41"/>
      <c r="L21" s="89">
        <f>SUM(L15:L20)</f>
        <v>95</v>
      </c>
    </row>
    <row r="22" spans="1:12" ht="15.75" thickBot="1" x14ac:dyDescent="0.25">
      <c r="A22" s="28">
        <f>A6</f>
        <v>1</v>
      </c>
      <c r="B22" s="29">
        <f>B6</f>
        <v>1</v>
      </c>
      <c r="C22" s="176" t="s">
        <v>4</v>
      </c>
      <c r="D22" s="177"/>
      <c r="E22" s="30"/>
      <c r="F22" s="69">
        <f>F13+F21</f>
        <v>660</v>
      </c>
      <c r="G22" s="69">
        <f>G13+G21</f>
        <v>17.959999999999997</v>
      </c>
      <c r="H22" s="69">
        <f>H13+H21</f>
        <v>19.48</v>
      </c>
      <c r="I22" s="69">
        <f>I13+I21</f>
        <v>79.260000000000005</v>
      </c>
      <c r="J22" s="69">
        <f>J13+J21</f>
        <v>596.59999999999991</v>
      </c>
      <c r="K22" s="31"/>
      <c r="L22" s="90">
        <f>L13+L21</f>
        <v>190</v>
      </c>
    </row>
    <row r="23" spans="1:12" ht="15" x14ac:dyDescent="0.25">
      <c r="A23" s="14">
        <v>1</v>
      </c>
      <c r="B23" s="15">
        <v>2</v>
      </c>
      <c r="C23" s="22" t="s">
        <v>20</v>
      </c>
      <c r="D23" s="7" t="s">
        <v>27</v>
      </c>
      <c r="E23" s="99" t="s">
        <v>100</v>
      </c>
      <c r="F23" s="148">
        <v>100</v>
      </c>
      <c r="G23" s="47">
        <v>4.82</v>
      </c>
      <c r="H23" s="47">
        <v>3.21</v>
      </c>
      <c r="I23" s="47">
        <v>30.11</v>
      </c>
      <c r="J23" s="47">
        <v>132.4</v>
      </c>
      <c r="K23" s="70">
        <v>35</v>
      </c>
      <c r="L23" s="134">
        <v>21.65</v>
      </c>
    </row>
    <row r="24" spans="1:12" ht="15" x14ac:dyDescent="0.25">
      <c r="A24" s="14"/>
      <c r="B24" s="15"/>
      <c r="C24" s="11"/>
      <c r="D24" s="7" t="s">
        <v>28</v>
      </c>
      <c r="E24" s="102" t="s">
        <v>101</v>
      </c>
      <c r="F24" s="145">
        <v>170</v>
      </c>
      <c r="G24" s="48">
        <v>5.08</v>
      </c>
      <c r="H24" s="48">
        <v>4.5999999999999996</v>
      </c>
      <c r="I24" s="48">
        <v>0.28000000000000003</v>
      </c>
      <c r="J24" s="48">
        <v>63</v>
      </c>
      <c r="K24" s="70">
        <v>8</v>
      </c>
      <c r="L24" s="134">
        <v>11.63</v>
      </c>
    </row>
    <row r="25" spans="1:12" ht="15" x14ac:dyDescent="0.25">
      <c r="A25" s="14"/>
      <c r="B25" s="15"/>
      <c r="C25" s="11"/>
      <c r="D25" s="144" t="s">
        <v>31</v>
      </c>
      <c r="E25" s="100" t="s">
        <v>45</v>
      </c>
      <c r="F25" s="146">
        <v>40</v>
      </c>
      <c r="G25" s="48">
        <v>0</v>
      </c>
      <c r="H25" s="48">
        <v>0</v>
      </c>
      <c r="I25" s="48">
        <v>10</v>
      </c>
      <c r="J25" s="48">
        <v>39.9</v>
      </c>
      <c r="K25" s="71">
        <v>20</v>
      </c>
      <c r="L25" s="134">
        <v>2.3199999999999998</v>
      </c>
    </row>
    <row r="26" spans="1:12" ht="15" x14ac:dyDescent="0.25">
      <c r="A26" s="14"/>
      <c r="B26" s="15"/>
      <c r="C26" s="11"/>
      <c r="D26" s="7" t="s">
        <v>30</v>
      </c>
      <c r="E26" s="147" t="s">
        <v>103</v>
      </c>
      <c r="F26" s="146">
        <v>196</v>
      </c>
      <c r="G26" s="52">
        <v>2.9</v>
      </c>
      <c r="H26" s="52">
        <v>5.9</v>
      </c>
      <c r="I26" s="52">
        <v>15.6</v>
      </c>
      <c r="J26" s="52">
        <v>145</v>
      </c>
      <c r="K26" s="79"/>
      <c r="L26" s="134">
        <v>17</v>
      </c>
    </row>
    <row r="27" spans="1:12" ht="15" x14ac:dyDescent="0.25">
      <c r="A27" s="14"/>
      <c r="B27" s="15"/>
      <c r="C27" s="11"/>
      <c r="D27" s="6"/>
      <c r="E27" s="96" t="s">
        <v>102</v>
      </c>
      <c r="F27" s="134">
        <v>35</v>
      </c>
      <c r="G27" s="54">
        <v>1.2</v>
      </c>
      <c r="H27" s="54">
        <v>3.8</v>
      </c>
      <c r="I27" s="54">
        <v>7.9</v>
      </c>
      <c r="J27" s="54">
        <v>59.8</v>
      </c>
      <c r="K27" s="78"/>
      <c r="L27" s="134">
        <v>17.399999999999999</v>
      </c>
    </row>
    <row r="28" spans="1:12" ht="15" x14ac:dyDescent="0.25">
      <c r="A28" s="14"/>
      <c r="B28" s="15"/>
      <c r="C28" s="11"/>
      <c r="D28" s="142" t="s">
        <v>24</v>
      </c>
      <c r="E28" s="96" t="s">
        <v>91</v>
      </c>
      <c r="F28" s="134">
        <v>100</v>
      </c>
      <c r="G28" s="50">
        <v>0.3</v>
      </c>
      <c r="H28" s="50">
        <v>0</v>
      </c>
      <c r="I28" s="50">
        <v>11.2</v>
      </c>
      <c r="J28" s="50">
        <v>57</v>
      </c>
      <c r="K28" s="80">
        <v>50</v>
      </c>
      <c r="L28" s="134">
        <v>25</v>
      </c>
    </row>
    <row r="29" spans="1:12" ht="15" x14ac:dyDescent="0.25">
      <c r="A29" s="14"/>
      <c r="B29" s="15"/>
      <c r="C29" s="11"/>
      <c r="D29" s="18" t="s">
        <v>32</v>
      </c>
      <c r="E29" s="9"/>
      <c r="F29" s="64">
        <f>SUM(F23:F28)</f>
        <v>641</v>
      </c>
      <c r="G29" s="64">
        <f>SUM(G23:G28)</f>
        <v>14.3</v>
      </c>
      <c r="H29" s="64">
        <f>SUM(H23:H28)</f>
        <v>17.510000000000002</v>
      </c>
      <c r="I29" s="64">
        <f>SUM(I23:I28)</f>
        <v>75.09</v>
      </c>
      <c r="J29" s="64">
        <f>SUM(J23:J28)</f>
        <v>497.1</v>
      </c>
      <c r="K29" s="25"/>
      <c r="L29" s="85">
        <f>SUM(L23:L28)</f>
        <v>95</v>
      </c>
    </row>
    <row r="30" spans="1:12" ht="15.75" thickBot="1" x14ac:dyDescent="0.3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39"/>
      <c r="F30" s="40"/>
      <c r="G30" s="40"/>
      <c r="H30" s="40"/>
      <c r="I30" s="40"/>
      <c r="J30" s="40"/>
      <c r="K30" s="41"/>
      <c r="L30" s="68"/>
    </row>
    <row r="31" spans="1:12" ht="15" x14ac:dyDescent="0.25">
      <c r="A31" s="14"/>
      <c r="B31" s="15"/>
      <c r="C31" s="11"/>
      <c r="D31" s="7" t="s">
        <v>27</v>
      </c>
      <c r="E31" s="149" t="s">
        <v>111</v>
      </c>
      <c r="F31" s="148">
        <v>100</v>
      </c>
      <c r="G31" s="50">
        <v>1.45</v>
      </c>
      <c r="H31" s="50">
        <v>12.85</v>
      </c>
      <c r="I31" s="50">
        <v>21.2</v>
      </c>
      <c r="J31" s="50">
        <v>184.3</v>
      </c>
      <c r="K31" s="80">
        <v>27</v>
      </c>
      <c r="L31" s="134">
        <v>15.59</v>
      </c>
    </row>
    <row r="32" spans="1:12" ht="15" x14ac:dyDescent="0.25">
      <c r="A32" s="14"/>
      <c r="B32" s="15"/>
      <c r="C32" s="11"/>
      <c r="D32" s="7" t="s">
        <v>28</v>
      </c>
      <c r="E32" s="102" t="s">
        <v>40</v>
      </c>
      <c r="F32" s="145">
        <v>170</v>
      </c>
      <c r="G32" s="47">
        <v>6.03</v>
      </c>
      <c r="H32" s="47">
        <v>4.53</v>
      </c>
      <c r="I32" s="47">
        <v>28.94</v>
      </c>
      <c r="J32" s="47">
        <v>186.29</v>
      </c>
      <c r="K32" s="70">
        <v>9</v>
      </c>
      <c r="L32" s="134">
        <v>21</v>
      </c>
    </row>
    <row r="33" spans="1:12" ht="15" x14ac:dyDescent="0.25">
      <c r="A33" s="14"/>
      <c r="B33" s="15"/>
      <c r="C33" s="11"/>
      <c r="D33" s="7" t="s">
        <v>29</v>
      </c>
      <c r="E33" s="100" t="s">
        <v>45</v>
      </c>
      <c r="F33" s="146">
        <v>40</v>
      </c>
      <c r="G33" s="47">
        <v>7</v>
      </c>
      <c r="H33" s="47">
        <v>5.55</v>
      </c>
      <c r="I33" s="47">
        <v>10</v>
      </c>
      <c r="J33" s="47">
        <v>145</v>
      </c>
      <c r="K33" s="70">
        <v>2</v>
      </c>
      <c r="L33" s="134">
        <v>2.3199999999999998</v>
      </c>
    </row>
    <row r="34" spans="1:12" ht="15" x14ac:dyDescent="0.25">
      <c r="A34" s="14"/>
      <c r="B34" s="15"/>
      <c r="C34" s="11"/>
      <c r="D34" s="7" t="s">
        <v>30</v>
      </c>
      <c r="E34" s="100" t="s">
        <v>103</v>
      </c>
      <c r="F34" s="146">
        <v>196</v>
      </c>
      <c r="G34" s="48">
        <v>0</v>
      </c>
      <c r="H34" s="48">
        <v>0</v>
      </c>
      <c r="I34" s="48">
        <v>10</v>
      </c>
      <c r="J34" s="48">
        <v>39.9</v>
      </c>
      <c r="K34" s="70">
        <v>20</v>
      </c>
      <c r="L34" s="134">
        <v>17</v>
      </c>
    </row>
    <row r="35" spans="1:12" ht="15" x14ac:dyDescent="0.25">
      <c r="A35" s="14"/>
      <c r="B35" s="15"/>
      <c r="C35" s="11"/>
      <c r="D35" s="7" t="s">
        <v>31</v>
      </c>
      <c r="E35" s="96" t="s">
        <v>102</v>
      </c>
      <c r="F35" s="134">
        <v>35</v>
      </c>
      <c r="G35" s="48">
        <v>3.5</v>
      </c>
      <c r="H35" s="48">
        <v>1.3</v>
      </c>
      <c r="I35" s="48">
        <v>18.7</v>
      </c>
      <c r="J35" s="48">
        <v>106.4</v>
      </c>
      <c r="K35" s="70"/>
      <c r="L35" s="134">
        <v>17.399999999999999</v>
      </c>
    </row>
    <row r="36" spans="1:12" ht="15" x14ac:dyDescent="0.25">
      <c r="A36" s="14"/>
      <c r="B36" s="15"/>
      <c r="C36" s="11"/>
      <c r="D36" s="7"/>
      <c r="E36" s="96" t="s">
        <v>51</v>
      </c>
      <c r="F36" s="134">
        <v>100</v>
      </c>
      <c r="G36" s="48">
        <v>0</v>
      </c>
      <c r="H36" s="48">
        <v>2.5</v>
      </c>
      <c r="I36" s="48">
        <v>0</v>
      </c>
      <c r="J36" s="48">
        <v>22.4</v>
      </c>
      <c r="K36" s="70"/>
      <c r="L36" s="134">
        <v>12.35</v>
      </c>
    </row>
    <row r="37" spans="1:12" ht="15" x14ac:dyDescent="0.25">
      <c r="A37" s="14"/>
      <c r="B37" s="15"/>
      <c r="C37" s="11"/>
      <c r="D37" s="6"/>
      <c r="E37" s="115" t="s">
        <v>44</v>
      </c>
      <c r="F37" s="48"/>
      <c r="G37" s="48"/>
      <c r="H37" s="48"/>
      <c r="I37" s="48"/>
      <c r="J37" s="48"/>
      <c r="K37" s="70"/>
      <c r="L37" s="103">
        <v>9.3420000000000005</v>
      </c>
    </row>
    <row r="38" spans="1:12" ht="15" x14ac:dyDescent="0.25">
      <c r="A38" s="14"/>
      <c r="B38" s="15"/>
      <c r="C38" s="11"/>
      <c r="D38" s="6"/>
      <c r="E38" s="49"/>
      <c r="F38" s="48"/>
      <c r="G38" s="48"/>
      <c r="H38" s="48"/>
      <c r="I38" s="48"/>
      <c r="J38" s="48"/>
      <c r="K38" s="70"/>
      <c r="L38" s="103"/>
    </row>
    <row r="39" spans="1:12" ht="15" x14ac:dyDescent="0.25">
      <c r="A39" s="16"/>
      <c r="B39" s="17"/>
      <c r="C39" s="8"/>
      <c r="D39" s="18" t="s">
        <v>32</v>
      </c>
      <c r="E39" s="9"/>
      <c r="F39" s="64">
        <f>SUM(F31:F38)</f>
        <v>641</v>
      </c>
      <c r="G39" s="64">
        <f>SUM(G31:G38)</f>
        <v>17.98</v>
      </c>
      <c r="H39" s="64">
        <f>SUM(H31:H38)</f>
        <v>26.73</v>
      </c>
      <c r="I39" s="64">
        <f>SUM(I31:I38)</f>
        <v>88.84</v>
      </c>
      <c r="J39" s="64">
        <f>SUM(J31:J38)</f>
        <v>684.29</v>
      </c>
      <c r="K39" s="25"/>
      <c r="L39" s="85">
        <f>SUM(L31:L38)</f>
        <v>95.001999999999995</v>
      </c>
    </row>
    <row r="40" spans="1:12" ht="15.75" customHeight="1" thickBot="1" x14ac:dyDescent="0.25">
      <c r="A40" s="32">
        <f>A23</f>
        <v>1</v>
      </c>
      <c r="B40" s="32">
        <f>B23</f>
        <v>2</v>
      </c>
      <c r="C40" s="176" t="s">
        <v>4</v>
      </c>
      <c r="D40" s="177"/>
      <c r="E40" s="30"/>
      <c r="F40" s="69">
        <f>F29+F39</f>
        <v>1282</v>
      </c>
      <c r="G40" s="69">
        <f>G29+G39</f>
        <v>32.28</v>
      </c>
      <c r="H40" s="69">
        <f>H29+H39</f>
        <v>44.24</v>
      </c>
      <c r="I40" s="69">
        <f>I29+I39</f>
        <v>163.93</v>
      </c>
      <c r="J40" s="69">
        <f>J29+J39</f>
        <v>1181.3899999999999</v>
      </c>
      <c r="K40" s="31"/>
      <c r="L40" s="98">
        <f>L29+L39</f>
        <v>190.00200000000001</v>
      </c>
    </row>
    <row r="41" spans="1:12" ht="15" x14ac:dyDescent="0.25">
      <c r="A41" s="20">
        <v>1</v>
      </c>
      <c r="B41" s="21">
        <v>3</v>
      </c>
      <c r="C41" s="22" t="s">
        <v>20</v>
      </c>
      <c r="D41" s="5" t="s">
        <v>21</v>
      </c>
      <c r="E41" s="150" t="s">
        <v>112</v>
      </c>
      <c r="F41" s="47">
        <v>200</v>
      </c>
      <c r="G41" s="128">
        <v>4.82</v>
      </c>
      <c r="H41" s="128">
        <v>3.21</v>
      </c>
      <c r="I41" s="129">
        <v>30.11</v>
      </c>
      <c r="J41" s="133">
        <v>132.4</v>
      </c>
      <c r="K41" s="71"/>
      <c r="L41" s="118">
        <v>11.28</v>
      </c>
    </row>
    <row r="42" spans="1:12" ht="15" x14ac:dyDescent="0.25">
      <c r="A42" s="23"/>
      <c r="B42" s="15"/>
      <c r="C42" s="11"/>
      <c r="D42" s="6"/>
      <c r="E42" s="105" t="s">
        <v>54</v>
      </c>
      <c r="F42" s="48">
        <v>100</v>
      </c>
      <c r="G42" s="48">
        <v>4.42</v>
      </c>
      <c r="H42" s="48">
        <v>3.62</v>
      </c>
      <c r="I42" s="48">
        <v>21.16</v>
      </c>
      <c r="J42" s="48">
        <v>106</v>
      </c>
      <c r="K42" s="70">
        <v>10</v>
      </c>
      <c r="L42" s="119">
        <v>2.3199999999999998</v>
      </c>
    </row>
    <row r="43" spans="1:12" ht="15" x14ac:dyDescent="0.25">
      <c r="A43" s="23"/>
      <c r="B43" s="15"/>
      <c r="C43" s="11"/>
      <c r="D43" s="7"/>
      <c r="E43" s="105" t="s">
        <v>58</v>
      </c>
      <c r="F43" s="48">
        <v>45</v>
      </c>
      <c r="G43" s="48">
        <v>6.5</v>
      </c>
      <c r="H43" s="48">
        <v>1</v>
      </c>
      <c r="I43" s="48">
        <v>12</v>
      </c>
      <c r="J43" s="48">
        <v>80</v>
      </c>
      <c r="K43" s="70">
        <v>45</v>
      </c>
      <c r="L43" s="119">
        <v>3.84</v>
      </c>
    </row>
    <row r="44" spans="1:12" ht="15" x14ac:dyDescent="0.25">
      <c r="A44" s="23"/>
      <c r="B44" s="15"/>
      <c r="C44" s="11"/>
      <c r="D44" s="7" t="s">
        <v>23</v>
      </c>
      <c r="E44" s="106" t="s">
        <v>46</v>
      </c>
      <c r="F44" s="49">
        <v>30</v>
      </c>
      <c r="G44" s="49">
        <v>2.34</v>
      </c>
      <c r="H44" s="49">
        <v>3.84</v>
      </c>
      <c r="I44" s="49">
        <v>23.82</v>
      </c>
      <c r="J44" s="49">
        <v>110.4</v>
      </c>
      <c r="K44" s="70"/>
      <c r="L44" s="120">
        <v>13.01</v>
      </c>
    </row>
    <row r="45" spans="1:12" ht="15" x14ac:dyDescent="0.25">
      <c r="A45" s="23"/>
      <c r="B45" s="15"/>
      <c r="C45" s="11"/>
      <c r="D45" s="144" t="s">
        <v>30</v>
      </c>
      <c r="E45" s="106" t="s">
        <v>104</v>
      </c>
      <c r="F45" s="55">
        <v>200</v>
      </c>
      <c r="G45" s="55">
        <v>1.2</v>
      </c>
      <c r="H45" s="55">
        <v>0.96</v>
      </c>
      <c r="I45" s="55">
        <v>5.86</v>
      </c>
      <c r="J45" s="55">
        <v>37.479999999999997</v>
      </c>
      <c r="K45" s="70">
        <v>16</v>
      </c>
      <c r="L45" s="135">
        <v>34.799999999999997</v>
      </c>
    </row>
    <row r="46" spans="1:12" ht="15.75" thickBot="1" x14ac:dyDescent="0.3">
      <c r="A46" s="23"/>
      <c r="B46" s="15"/>
      <c r="C46" s="11"/>
      <c r="D46" s="7" t="s">
        <v>24</v>
      </c>
      <c r="E46" s="151" t="s">
        <v>51</v>
      </c>
      <c r="F46" s="47">
        <v>90</v>
      </c>
      <c r="G46" s="47">
        <v>0.27</v>
      </c>
      <c r="H46" s="47">
        <v>0</v>
      </c>
      <c r="I46" s="47">
        <v>10.08</v>
      </c>
      <c r="J46" s="47">
        <v>51.3</v>
      </c>
      <c r="K46" s="70">
        <v>50</v>
      </c>
      <c r="L46" s="121">
        <v>12.35</v>
      </c>
    </row>
    <row r="47" spans="1:12" ht="15" x14ac:dyDescent="0.25">
      <c r="A47" s="23"/>
      <c r="B47" s="15"/>
      <c r="C47" s="11"/>
      <c r="E47" s="112" t="s">
        <v>52</v>
      </c>
      <c r="F47" s="146">
        <v>57</v>
      </c>
      <c r="G47" s="47">
        <v>0</v>
      </c>
      <c r="H47" s="47">
        <v>0</v>
      </c>
      <c r="I47" s="47">
        <v>10</v>
      </c>
      <c r="J47" s="47">
        <v>39.9</v>
      </c>
      <c r="K47" s="70">
        <v>20</v>
      </c>
      <c r="L47" s="141">
        <v>17.399999999999999</v>
      </c>
    </row>
    <row r="48" spans="1:12" ht="15" x14ac:dyDescent="0.25">
      <c r="A48" s="24"/>
      <c r="B48" s="17"/>
      <c r="C48" s="8"/>
      <c r="D48" s="18" t="s">
        <v>32</v>
      </c>
      <c r="E48" s="9"/>
      <c r="F48" s="64">
        <f>SUM(F42:F47)</f>
        <v>522</v>
      </c>
      <c r="G48" s="64">
        <f>SUM(G42:G47)</f>
        <v>14.729999999999999</v>
      </c>
      <c r="H48" s="64">
        <f>SUM(H42:H47)</f>
        <v>9.4200000000000017</v>
      </c>
      <c r="I48" s="64">
        <f>SUM(I42:I47)</f>
        <v>82.92</v>
      </c>
      <c r="J48" s="64">
        <f>SUM(J42:J47)</f>
        <v>425.08</v>
      </c>
      <c r="K48" s="25"/>
      <c r="L48" s="85">
        <f>SUM(L41:L47)</f>
        <v>95</v>
      </c>
    </row>
    <row r="49" spans="1:12" ht="15" x14ac:dyDescent="0.25">
      <c r="A49" s="26">
        <f>A41</f>
        <v>1</v>
      </c>
      <c r="B49" s="13">
        <f>B41</f>
        <v>3</v>
      </c>
      <c r="C49" s="10" t="s">
        <v>25</v>
      </c>
      <c r="D49" s="7" t="s">
        <v>26</v>
      </c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7" t="s">
        <v>27</v>
      </c>
      <c r="E50" s="122" t="s">
        <v>105</v>
      </c>
      <c r="F50" s="152">
        <v>200</v>
      </c>
      <c r="G50" s="56">
        <v>2.9</v>
      </c>
      <c r="H50" s="56">
        <v>2.95</v>
      </c>
      <c r="I50" s="56">
        <v>8.06</v>
      </c>
      <c r="J50" s="56">
        <v>109.66</v>
      </c>
      <c r="K50" s="70">
        <v>56</v>
      </c>
      <c r="L50" s="152">
        <v>23.08</v>
      </c>
    </row>
    <row r="51" spans="1:12" ht="15" x14ac:dyDescent="0.25">
      <c r="A51" s="23"/>
      <c r="B51" s="15"/>
      <c r="C51" s="11"/>
      <c r="D51" s="7" t="s">
        <v>28</v>
      </c>
      <c r="E51" s="122" t="s">
        <v>106</v>
      </c>
      <c r="F51" s="152" t="s">
        <v>68</v>
      </c>
      <c r="G51" s="50">
        <v>6.43</v>
      </c>
      <c r="H51" s="50">
        <v>11.85</v>
      </c>
      <c r="I51" s="50">
        <v>56.19</v>
      </c>
      <c r="J51" s="50">
        <v>233.35</v>
      </c>
      <c r="K51" s="70">
        <v>39</v>
      </c>
      <c r="L51" s="152">
        <v>42.43</v>
      </c>
    </row>
    <row r="52" spans="1:12" ht="15" x14ac:dyDescent="0.25">
      <c r="A52" s="23"/>
      <c r="B52" s="15"/>
      <c r="C52" s="11"/>
      <c r="D52" s="7" t="s">
        <v>29</v>
      </c>
      <c r="E52" s="96" t="s">
        <v>114</v>
      </c>
      <c r="F52" s="134">
        <v>40</v>
      </c>
      <c r="G52" s="47">
        <v>7</v>
      </c>
      <c r="H52" s="47">
        <v>5.55</v>
      </c>
      <c r="I52" s="47">
        <v>10</v>
      </c>
      <c r="J52" s="47">
        <v>145</v>
      </c>
      <c r="K52" s="70">
        <v>2</v>
      </c>
      <c r="L52" s="134">
        <v>11.17</v>
      </c>
    </row>
    <row r="53" spans="1:12" ht="15" x14ac:dyDescent="0.25">
      <c r="A53" s="23"/>
      <c r="B53" s="15"/>
      <c r="C53" s="11"/>
      <c r="D53" s="7" t="s">
        <v>30</v>
      </c>
      <c r="E53" s="143" t="s">
        <v>79</v>
      </c>
      <c r="F53" s="146">
        <v>200</v>
      </c>
      <c r="G53" s="47">
        <v>0.6</v>
      </c>
      <c r="H53" s="47">
        <v>0</v>
      </c>
      <c r="I53" s="47">
        <v>29</v>
      </c>
      <c r="J53" s="47">
        <v>125</v>
      </c>
      <c r="K53" s="70"/>
      <c r="L53" s="134">
        <v>2.13</v>
      </c>
    </row>
    <row r="54" spans="1:12" ht="15" x14ac:dyDescent="0.25">
      <c r="A54" s="23"/>
      <c r="B54" s="15"/>
      <c r="C54" s="11"/>
      <c r="D54" s="7"/>
      <c r="E54" s="112" t="s">
        <v>58</v>
      </c>
      <c r="F54" s="48">
        <v>45</v>
      </c>
      <c r="G54" s="48">
        <v>6.5</v>
      </c>
      <c r="H54" s="48">
        <v>1</v>
      </c>
      <c r="I54" s="48">
        <v>12</v>
      </c>
      <c r="J54" s="48">
        <v>80</v>
      </c>
      <c r="K54" s="70">
        <v>45</v>
      </c>
      <c r="L54" s="119">
        <v>3.84</v>
      </c>
    </row>
    <row r="55" spans="1:12" ht="15.75" thickBot="1" x14ac:dyDescent="0.3">
      <c r="A55" s="23"/>
      <c r="B55" s="15"/>
      <c r="C55" s="11"/>
      <c r="D55" s="7"/>
      <c r="E55" s="151" t="s">
        <v>51</v>
      </c>
      <c r="F55" s="47">
        <v>90</v>
      </c>
      <c r="G55" s="47">
        <v>0.27</v>
      </c>
      <c r="H55" s="47">
        <v>0</v>
      </c>
      <c r="I55" s="47">
        <v>10.08</v>
      </c>
      <c r="J55" s="47">
        <v>51.3</v>
      </c>
      <c r="K55" s="70">
        <v>50</v>
      </c>
      <c r="L55" s="121">
        <v>12.35</v>
      </c>
    </row>
    <row r="56" spans="1:12" ht="15" x14ac:dyDescent="0.25">
      <c r="A56" s="23"/>
      <c r="B56" s="15"/>
      <c r="C56" s="11"/>
      <c r="D56" s="6"/>
      <c r="E56" s="55"/>
      <c r="F56" s="57"/>
      <c r="G56" s="57"/>
      <c r="H56" s="57"/>
      <c r="I56" s="57"/>
      <c r="J56" s="57"/>
      <c r="K56" s="70"/>
      <c r="L56" s="61"/>
    </row>
    <row r="57" spans="1:12" ht="15" x14ac:dyDescent="0.25">
      <c r="A57" s="24"/>
      <c r="B57" s="17"/>
      <c r="C57" s="8"/>
      <c r="D57" s="18" t="s">
        <v>32</v>
      </c>
      <c r="E57" s="9"/>
      <c r="F57" s="64">
        <f>SUM(F50:F56)</f>
        <v>575</v>
      </c>
      <c r="G57" s="64">
        <f>SUM(G50:G56)</f>
        <v>23.7</v>
      </c>
      <c r="H57" s="64">
        <f>SUM(H50:H56)</f>
        <v>21.35</v>
      </c>
      <c r="I57" s="64">
        <f>SUM(I50:I56)</f>
        <v>125.33</v>
      </c>
      <c r="J57" s="64">
        <f>SUM(J50:J56)</f>
        <v>744.31</v>
      </c>
      <c r="K57" s="25"/>
      <c r="L57" s="85">
        <f>SUM(L50:L56)</f>
        <v>94.999999999999986</v>
      </c>
    </row>
    <row r="58" spans="1:12" ht="15.75" customHeight="1" thickBot="1" x14ac:dyDescent="0.25">
      <c r="A58" s="28">
        <f>A41</f>
        <v>1</v>
      </c>
      <c r="B58" s="29">
        <f>B41</f>
        <v>3</v>
      </c>
      <c r="C58" s="176" t="s">
        <v>4</v>
      </c>
      <c r="D58" s="177"/>
      <c r="E58" s="30"/>
      <c r="F58" s="31">
        <f>F48+F57</f>
        <v>1097</v>
      </c>
      <c r="G58" s="31">
        <f>G48+G57</f>
        <v>38.43</v>
      </c>
      <c r="H58" s="31">
        <f>H48+H57</f>
        <v>30.770000000000003</v>
      </c>
      <c r="I58" s="31">
        <f>I48+I57</f>
        <v>208.25</v>
      </c>
      <c r="J58" s="31">
        <f>J48+J57</f>
        <v>1169.3899999999999</v>
      </c>
      <c r="K58" s="31"/>
      <c r="L58" s="126">
        <f>L48+L57</f>
        <v>190</v>
      </c>
    </row>
    <row r="59" spans="1:12" ht="15" x14ac:dyDescent="0.25">
      <c r="A59" s="20">
        <v>1</v>
      </c>
      <c r="B59" s="21">
        <v>4</v>
      </c>
      <c r="C59" s="22" t="s">
        <v>20</v>
      </c>
      <c r="D59" s="5" t="s">
        <v>21</v>
      </c>
      <c r="E59" s="114" t="s">
        <v>43</v>
      </c>
      <c r="F59" s="47">
        <v>100</v>
      </c>
      <c r="G59" s="47">
        <v>9.15</v>
      </c>
      <c r="H59" s="47">
        <v>2.13</v>
      </c>
      <c r="I59" s="47">
        <v>7.18</v>
      </c>
      <c r="J59" s="47">
        <v>134.68</v>
      </c>
      <c r="K59" s="70">
        <v>9</v>
      </c>
      <c r="L59" s="134">
        <v>25.07</v>
      </c>
    </row>
    <row r="60" spans="1:12" ht="15" x14ac:dyDescent="0.25">
      <c r="A60" s="23"/>
      <c r="B60" s="15"/>
      <c r="C60" s="11"/>
      <c r="D60" s="142" t="s">
        <v>53</v>
      </c>
      <c r="E60" s="115" t="s">
        <v>44</v>
      </c>
      <c r="F60" s="48">
        <v>45</v>
      </c>
      <c r="G60" s="48">
        <v>5.74</v>
      </c>
      <c r="H60" s="48">
        <v>4.8600000000000003</v>
      </c>
      <c r="I60" s="48">
        <v>5.21</v>
      </c>
      <c r="J60" s="48">
        <v>158</v>
      </c>
      <c r="K60" s="70">
        <v>7</v>
      </c>
      <c r="L60" s="134">
        <v>6.41</v>
      </c>
    </row>
    <row r="61" spans="1:12" ht="15" x14ac:dyDescent="0.25">
      <c r="A61" s="23"/>
      <c r="B61" s="15"/>
      <c r="C61" s="11"/>
      <c r="D61" s="142" t="s">
        <v>54</v>
      </c>
      <c r="E61" s="114" t="s">
        <v>45</v>
      </c>
      <c r="F61" s="48">
        <v>40</v>
      </c>
      <c r="G61" s="48">
        <v>1.0900000000000001</v>
      </c>
      <c r="H61" s="48">
        <v>0</v>
      </c>
      <c r="I61" s="48">
        <v>3.08</v>
      </c>
      <c r="J61" s="48">
        <v>20</v>
      </c>
      <c r="K61" s="70">
        <v>43</v>
      </c>
      <c r="L61" s="134">
        <v>2.3199999999999998</v>
      </c>
    </row>
    <row r="62" spans="1:12" ht="15" x14ac:dyDescent="0.25">
      <c r="A62" s="23"/>
      <c r="B62" s="15"/>
      <c r="C62" s="11"/>
      <c r="D62" s="142" t="s">
        <v>30</v>
      </c>
      <c r="E62" s="115" t="s">
        <v>107</v>
      </c>
      <c r="F62" s="48">
        <v>196</v>
      </c>
      <c r="G62" s="48">
        <v>1.01</v>
      </c>
      <c r="H62" s="48">
        <v>0</v>
      </c>
      <c r="I62" s="48">
        <v>20.399999999999999</v>
      </c>
      <c r="J62" s="48">
        <v>86.7</v>
      </c>
      <c r="K62" s="70">
        <v>49</v>
      </c>
      <c r="L62" s="134">
        <v>17</v>
      </c>
    </row>
    <row r="63" spans="1:12" ht="15" x14ac:dyDescent="0.25">
      <c r="A63" s="23"/>
      <c r="B63" s="15"/>
      <c r="C63" s="11"/>
      <c r="D63" s="6"/>
      <c r="E63" s="114" t="s">
        <v>46</v>
      </c>
      <c r="F63" s="57">
        <v>20</v>
      </c>
      <c r="G63" s="57">
        <v>1.2</v>
      </c>
      <c r="H63" s="57">
        <v>3.8</v>
      </c>
      <c r="I63" s="57">
        <v>7.9</v>
      </c>
      <c r="J63" s="57">
        <v>59.8</v>
      </c>
      <c r="K63" s="71"/>
      <c r="L63" s="134">
        <v>13</v>
      </c>
    </row>
    <row r="64" spans="1:12" ht="15" x14ac:dyDescent="0.25">
      <c r="A64" s="23"/>
      <c r="B64" s="15"/>
      <c r="C64" s="11"/>
      <c r="D64" s="7" t="s">
        <v>24</v>
      </c>
      <c r="E64" s="115" t="s">
        <v>47</v>
      </c>
      <c r="F64" s="48">
        <v>100</v>
      </c>
      <c r="G64" s="48">
        <v>0.27</v>
      </c>
      <c r="H64" s="48">
        <v>0</v>
      </c>
      <c r="I64" s="48">
        <v>10.19</v>
      </c>
      <c r="J64" s="48">
        <v>51.87</v>
      </c>
      <c r="K64" s="70">
        <v>50</v>
      </c>
      <c r="L64" s="134">
        <v>26</v>
      </c>
    </row>
    <row r="65" spans="1:12" ht="15" x14ac:dyDescent="0.25">
      <c r="A65" s="23"/>
      <c r="B65" s="15"/>
      <c r="C65" s="11"/>
      <c r="D65" s="7"/>
      <c r="E65" s="116" t="s">
        <v>63</v>
      </c>
      <c r="F65" s="47">
        <v>200</v>
      </c>
      <c r="G65" s="47">
        <v>0</v>
      </c>
      <c r="H65" s="47">
        <v>0</v>
      </c>
      <c r="I65" s="47">
        <v>10</v>
      </c>
      <c r="J65" s="47">
        <v>39.9</v>
      </c>
      <c r="K65" s="70">
        <v>20</v>
      </c>
      <c r="L65" s="19">
        <v>5.2</v>
      </c>
    </row>
    <row r="66" spans="1:12" ht="15" x14ac:dyDescent="0.25">
      <c r="A66" s="24"/>
      <c r="B66" s="17"/>
      <c r="C66" s="8"/>
      <c r="D66" s="18" t="s">
        <v>32</v>
      </c>
      <c r="E66" s="9"/>
      <c r="F66" s="64">
        <f>SUM(F59:F65)</f>
        <v>701</v>
      </c>
      <c r="G66" s="64">
        <f>SUM(G59:G65)</f>
        <v>18.46</v>
      </c>
      <c r="H66" s="64">
        <f>SUM(H59:H65)</f>
        <v>10.79</v>
      </c>
      <c r="I66" s="64">
        <f>SUM(I59:I65)</f>
        <v>63.959999999999994</v>
      </c>
      <c r="J66" s="64">
        <f>SUM(J59:J65)</f>
        <v>550.95000000000005</v>
      </c>
      <c r="K66" s="25"/>
      <c r="L66" s="85">
        <f>SUM(L59:L65)</f>
        <v>95</v>
      </c>
    </row>
    <row r="67" spans="1:12" ht="15.75" thickBot="1" x14ac:dyDescent="0.3">
      <c r="A67" s="26">
        <f>A59</f>
        <v>1</v>
      </c>
      <c r="B67" s="13">
        <f>B59</f>
        <v>4</v>
      </c>
      <c r="C67" s="10" t="s">
        <v>25</v>
      </c>
      <c r="D67" s="7" t="s">
        <v>26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7" t="s">
        <v>27</v>
      </c>
      <c r="E68" s="113" t="s">
        <v>115</v>
      </c>
      <c r="F68" s="148">
        <v>200</v>
      </c>
      <c r="G68" s="50">
        <v>2</v>
      </c>
      <c r="H68" s="50">
        <v>5</v>
      </c>
      <c r="I68" s="50">
        <v>11</v>
      </c>
      <c r="J68" s="50">
        <v>100</v>
      </c>
      <c r="K68" s="38">
        <v>54</v>
      </c>
      <c r="L68" s="134">
        <v>14.18</v>
      </c>
    </row>
    <row r="69" spans="1:12" ht="15" x14ac:dyDescent="0.25">
      <c r="A69" s="23"/>
      <c r="B69" s="15"/>
      <c r="C69" s="11"/>
      <c r="D69" s="7" t="s">
        <v>28</v>
      </c>
      <c r="E69" s="114" t="s">
        <v>49</v>
      </c>
      <c r="F69" s="134">
        <v>100</v>
      </c>
      <c r="G69" s="47">
        <v>5.52</v>
      </c>
      <c r="H69" s="47">
        <v>4.5199999999999996</v>
      </c>
      <c r="I69" s="47">
        <v>26.45</v>
      </c>
      <c r="J69" s="47">
        <v>132.5</v>
      </c>
      <c r="K69" s="65">
        <v>10</v>
      </c>
      <c r="L69" s="134">
        <v>26.05</v>
      </c>
    </row>
    <row r="70" spans="1:12" ht="15" x14ac:dyDescent="0.25">
      <c r="A70" s="23"/>
      <c r="B70" s="15"/>
      <c r="C70" s="11"/>
      <c r="D70" s="144" t="s">
        <v>30</v>
      </c>
      <c r="E70" s="114" t="s">
        <v>50</v>
      </c>
      <c r="F70" s="134">
        <v>200</v>
      </c>
      <c r="G70" s="47">
        <v>5.74</v>
      </c>
      <c r="H70" s="47">
        <v>4.8600000000000003</v>
      </c>
      <c r="I70" s="47">
        <v>5.21</v>
      </c>
      <c r="J70" s="47">
        <v>158</v>
      </c>
      <c r="K70" s="41">
        <v>7</v>
      </c>
      <c r="L70" s="134">
        <v>17</v>
      </c>
    </row>
    <row r="71" spans="1:12" ht="15" x14ac:dyDescent="0.25">
      <c r="A71" s="23"/>
      <c r="B71" s="15"/>
      <c r="C71" s="11"/>
      <c r="D71" s="144" t="s">
        <v>31</v>
      </c>
      <c r="E71" s="114" t="s">
        <v>23</v>
      </c>
      <c r="F71" s="146">
        <v>40</v>
      </c>
      <c r="G71" s="48">
        <v>3.5</v>
      </c>
      <c r="H71" s="48">
        <v>1.3</v>
      </c>
      <c r="I71" s="48">
        <v>18.7</v>
      </c>
      <c r="J71" s="48">
        <v>106.4</v>
      </c>
      <c r="K71" s="41"/>
      <c r="L71" s="134">
        <v>2.3199999999999998</v>
      </c>
    </row>
    <row r="72" spans="1:12" ht="15" x14ac:dyDescent="0.25">
      <c r="A72" s="23"/>
      <c r="B72" s="15"/>
      <c r="C72" s="11"/>
      <c r="D72" s="144" t="s">
        <v>24</v>
      </c>
      <c r="E72" s="114" t="s">
        <v>51</v>
      </c>
      <c r="F72" s="134">
        <v>100</v>
      </c>
      <c r="G72" s="57">
        <v>1.2</v>
      </c>
      <c r="H72" s="57">
        <v>3.8</v>
      </c>
      <c r="I72" s="57">
        <v>7.9</v>
      </c>
      <c r="J72" s="57">
        <v>59.8</v>
      </c>
      <c r="K72" s="41"/>
      <c r="L72" s="134">
        <v>12.35</v>
      </c>
    </row>
    <row r="73" spans="1:12" ht="15" x14ac:dyDescent="0.25">
      <c r="A73" s="23"/>
      <c r="B73" s="15"/>
      <c r="C73" s="11"/>
      <c r="D73" s="6"/>
      <c r="E73" s="114" t="s">
        <v>52</v>
      </c>
      <c r="F73" s="134">
        <v>20</v>
      </c>
      <c r="G73" s="50">
        <v>0</v>
      </c>
      <c r="H73" s="50">
        <v>0</v>
      </c>
      <c r="I73" s="50">
        <v>10</v>
      </c>
      <c r="J73" s="50">
        <v>39.9</v>
      </c>
      <c r="K73" s="41">
        <v>20</v>
      </c>
      <c r="L73" s="134">
        <v>17.399999999999999</v>
      </c>
    </row>
    <row r="74" spans="1:12" ht="15" x14ac:dyDescent="0.25">
      <c r="A74" s="23"/>
      <c r="B74" s="15"/>
      <c r="C74" s="11"/>
      <c r="D74" s="6"/>
      <c r="E74" s="114" t="s">
        <v>108</v>
      </c>
      <c r="F74" s="48">
        <v>40</v>
      </c>
      <c r="G74" s="48">
        <v>3.5</v>
      </c>
      <c r="H74" s="48">
        <v>1.3</v>
      </c>
      <c r="I74" s="48">
        <v>18.7</v>
      </c>
      <c r="J74" s="48">
        <v>106.4</v>
      </c>
      <c r="K74" s="70"/>
      <c r="L74" s="134">
        <v>5.7</v>
      </c>
    </row>
    <row r="75" spans="1:12" ht="15" x14ac:dyDescent="0.25">
      <c r="A75" s="23"/>
      <c r="B75" s="15"/>
      <c r="C75" s="11"/>
      <c r="D75" s="18" t="s">
        <v>32</v>
      </c>
      <c r="E75" s="53"/>
      <c r="F75" s="72">
        <f>SUM(F68:F73)</f>
        <v>660</v>
      </c>
      <c r="G75" s="72">
        <f>SUM(G68:G73)</f>
        <v>17.959999999999997</v>
      </c>
      <c r="H75" s="72">
        <f>SUM(H68:H73)</f>
        <v>19.48</v>
      </c>
      <c r="I75" s="72">
        <f>SUM(I68:I73)</f>
        <v>79.260000000000005</v>
      </c>
      <c r="J75" s="72">
        <f>SUM(J68:J73)</f>
        <v>596.59999999999991</v>
      </c>
      <c r="K75" s="40"/>
      <c r="L75" s="168">
        <f>SUM(L68:L74)</f>
        <v>95.000000000000014</v>
      </c>
    </row>
    <row r="76" spans="1:12" ht="15" x14ac:dyDescent="0.25">
      <c r="A76" s="24"/>
      <c r="B76" s="17"/>
      <c r="C76" s="8"/>
      <c r="D76" s="18" t="s">
        <v>32</v>
      </c>
      <c r="E76" s="9"/>
      <c r="F76" s="64"/>
      <c r="G76" s="64"/>
      <c r="H76" s="64"/>
      <c r="I76" s="64"/>
      <c r="J76" s="64"/>
      <c r="K76" s="25"/>
      <c r="L76" s="85"/>
    </row>
    <row r="77" spans="1:12" ht="15.75" customHeight="1" thickBot="1" x14ac:dyDescent="0.25">
      <c r="A77" s="28">
        <f>A59</f>
        <v>1</v>
      </c>
      <c r="B77" s="29">
        <f>B59</f>
        <v>4</v>
      </c>
      <c r="C77" s="176" t="s">
        <v>4</v>
      </c>
      <c r="D77" s="177"/>
      <c r="E77" s="30"/>
      <c r="F77" s="31">
        <f>F66+F76</f>
        <v>701</v>
      </c>
      <c r="G77" s="31">
        <f>G66+G76</f>
        <v>18.46</v>
      </c>
      <c r="H77" s="31">
        <f>H66+H76</f>
        <v>10.79</v>
      </c>
      <c r="I77" s="31">
        <f>I66+I76</f>
        <v>63.959999999999994</v>
      </c>
      <c r="J77" s="31">
        <f>J66+J76</f>
        <v>550.95000000000005</v>
      </c>
      <c r="K77" s="31"/>
      <c r="L77" s="90">
        <f>L75+L66</f>
        <v>190</v>
      </c>
    </row>
    <row r="78" spans="1:12" ht="15" x14ac:dyDescent="0.25">
      <c r="A78" s="20">
        <v>1</v>
      </c>
      <c r="B78" s="21">
        <v>5</v>
      </c>
      <c r="C78" s="22" t="s">
        <v>20</v>
      </c>
      <c r="D78" s="5" t="s">
        <v>21</v>
      </c>
      <c r="E78" s="117" t="s">
        <v>55</v>
      </c>
      <c r="F78" s="47">
        <v>150</v>
      </c>
      <c r="G78" s="47">
        <v>13.62</v>
      </c>
      <c r="H78" s="47">
        <v>3.17</v>
      </c>
      <c r="I78" s="47">
        <v>10.7</v>
      </c>
      <c r="J78" s="47">
        <v>200.42</v>
      </c>
      <c r="K78" s="70">
        <v>9</v>
      </c>
      <c r="L78" s="91">
        <v>42.26</v>
      </c>
    </row>
    <row r="79" spans="1:12" ht="15" x14ac:dyDescent="0.25">
      <c r="A79" s="23"/>
      <c r="B79" s="15"/>
      <c r="C79" s="11"/>
      <c r="D79" s="6"/>
      <c r="E79" s="115" t="s">
        <v>56</v>
      </c>
      <c r="F79" s="48">
        <v>45</v>
      </c>
      <c r="G79" s="48">
        <v>6.8</v>
      </c>
      <c r="H79" s="48">
        <v>1</v>
      </c>
      <c r="I79" s="48">
        <v>12.49</v>
      </c>
      <c r="J79" s="48">
        <v>84</v>
      </c>
      <c r="K79" s="70">
        <v>44</v>
      </c>
      <c r="L79" s="92">
        <v>2.3199999999999998</v>
      </c>
    </row>
    <row r="80" spans="1:12" ht="15" x14ac:dyDescent="0.25">
      <c r="A80" s="23"/>
      <c r="B80" s="15"/>
      <c r="C80" s="11"/>
      <c r="D80" s="144" t="s">
        <v>30</v>
      </c>
      <c r="E80" s="117" t="s">
        <v>57</v>
      </c>
      <c r="F80" s="47">
        <v>40</v>
      </c>
      <c r="G80" s="47">
        <v>5.08</v>
      </c>
      <c r="H80" s="47">
        <v>4.5999999999999996</v>
      </c>
      <c r="I80" s="47">
        <v>0.28000000000000003</v>
      </c>
      <c r="J80" s="47">
        <v>63</v>
      </c>
      <c r="K80" s="70">
        <v>8</v>
      </c>
      <c r="L80" s="91">
        <v>17</v>
      </c>
    </row>
    <row r="81" spans="1:12" ht="15" x14ac:dyDescent="0.25">
      <c r="A81" s="23"/>
      <c r="B81" s="15"/>
      <c r="C81" s="11"/>
      <c r="D81" s="7"/>
      <c r="E81" s="117" t="s">
        <v>63</v>
      </c>
      <c r="F81" s="47">
        <v>200</v>
      </c>
      <c r="G81" s="47">
        <v>0</v>
      </c>
      <c r="H81" s="47">
        <v>0</v>
      </c>
      <c r="I81" s="47">
        <v>10</v>
      </c>
      <c r="J81" s="47">
        <v>39.9</v>
      </c>
      <c r="K81" s="70">
        <v>20</v>
      </c>
      <c r="L81" s="93">
        <v>5.2</v>
      </c>
    </row>
    <row r="82" spans="1:12" ht="15" x14ac:dyDescent="0.25">
      <c r="A82" s="23"/>
      <c r="B82" s="15"/>
      <c r="C82" s="11"/>
      <c r="D82" s="7" t="s">
        <v>24</v>
      </c>
      <c r="E82" s="117" t="s">
        <v>116</v>
      </c>
      <c r="F82" s="48">
        <v>30</v>
      </c>
      <c r="G82" s="48">
        <v>2.34</v>
      </c>
      <c r="H82" s="48">
        <v>3.84</v>
      </c>
      <c r="I82" s="48">
        <v>23.82</v>
      </c>
      <c r="J82" s="48">
        <v>110.4</v>
      </c>
      <c r="K82" s="70"/>
      <c r="L82" s="94">
        <v>22.22</v>
      </c>
    </row>
    <row r="83" spans="1:12" ht="15" x14ac:dyDescent="0.25">
      <c r="A83" s="23"/>
      <c r="B83" s="15"/>
      <c r="C83" s="11"/>
      <c r="D83" s="6"/>
      <c r="E83" s="117" t="s">
        <v>108</v>
      </c>
      <c r="F83" s="48">
        <v>40</v>
      </c>
      <c r="G83" s="48">
        <v>3.5</v>
      </c>
      <c r="H83" s="48">
        <v>1.3</v>
      </c>
      <c r="I83" s="48">
        <v>18.7</v>
      </c>
      <c r="J83" s="48">
        <v>106.4</v>
      </c>
      <c r="K83" s="70"/>
      <c r="L83" s="95">
        <v>6</v>
      </c>
    </row>
    <row r="84" spans="1:12" ht="15" x14ac:dyDescent="0.25">
      <c r="A84" s="23"/>
      <c r="B84" s="15"/>
      <c r="C84" s="11"/>
      <c r="D84" s="73"/>
      <c r="E84" s="74"/>
      <c r="F84" s="75"/>
      <c r="G84" s="75"/>
      <c r="H84" s="75"/>
      <c r="I84" s="75"/>
      <c r="J84" s="75"/>
      <c r="K84" s="76"/>
      <c r="L84" s="153"/>
    </row>
    <row r="85" spans="1:12" ht="15" x14ac:dyDescent="0.25">
      <c r="A85" s="24"/>
      <c r="B85" s="17"/>
      <c r="C85" s="8"/>
      <c r="D85" s="137" t="s">
        <v>32</v>
      </c>
      <c r="E85" s="138"/>
      <c r="F85" s="97">
        <f>SUM(F79:F84)</f>
        <v>355</v>
      </c>
      <c r="G85" s="97">
        <f>SUM(G79:G84)</f>
        <v>17.72</v>
      </c>
      <c r="H85" s="97">
        <f>SUM(H79:H84)</f>
        <v>10.74</v>
      </c>
      <c r="I85" s="97">
        <f>SUM(I79:I84)</f>
        <v>65.290000000000006</v>
      </c>
      <c r="J85" s="97">
        <f>SUM(J79:J84)</f>
        <v>403.70000000000005</v>
      </c>
      <c r="K85" s="139"/>
      <c r="L85" s="97">
        <f>SUM(L78:L84)</f>
        <v>95</v>
      </c>
    </row>
    <row r="86" spans="1:12" ht="15" x14ac:dyDescent="0.25">
      <c r="A86" s="26">
        <f>A78</f>
        <v>1</v>
      </c>
      <c r="B86" s="13">
        <f>B78</f>
        <v>5</v>
      </c>
      <c r="C86" s="10" t="s">
        <v>25</v>
      </c>
      <c r="D86" s="7" t="s">
        <v>27</v>
      </c>
      <c r="E86" s="96" t="s">
        <v>109</v>
      </c>
      <c r="F86" s="134">
        <v>250</v>
      </c>
      <c r="G86" s="47">
        <v>2.9</v>
      </c>
      <c r="H86" s="47">
        <v>5.9</v>
      </c>
      <c r="I86" s="47">
        <v>15.6</v>
      </c>
      <c r="J86" s="47">
        <v>145</v>
      </c>
      <c r="K86" s="70"/>
      <c r="L86" s="91">
        <v>10.67</v>
      </c>
    </row>
    <row r="87" spans="1:12" ht="15" x14ac:dyDescent="0.25">
      <c r="A87" s="23"/>
      <c r="B87" s="15"/>
      <c r="C87" s="11"/>
      <c r="D87" s="7" t="s">
        <v>28</v>
      </c>
      <c r="E87" s="96" t="s">
        <v>60</v>
      </c>
      <c r="F87" s="134" t="s">
        <v>64</v>
      </c>
      <c r="G87" s="47">
        <v>8.06</v>
      </c>
      <c r="H87" s="47">
        <v>2.42</v>
      </c>
      <c r="I87" s="47">
        <v>10.09</v>
      </c>
      <c r="J87" s="47">
        <v>120</v>
      </c>
      <c r="K87" s="70">
        <v>42</v>
      </c>
      <c r="L87" s="91">
        <v>41.17</v>
      </c>
    </row>
    <row r="88" spans="1:12" ht="15" x14ac:dyDescent="0.25">
      <c r="A88" s="23"/>
      <c r="B88" s="15"/>
      <c r="C88" s="11"/>
      <c r="D88" s="7" t="s">
        <v>31</v>
      </c>
      <c r="E88" s="96" t="s">
        <v>61</v>
      </c>
      <c r="F88" s="134" t="s">
        <v>65</v>
      </c>
      <c r="G88" s="48">
        <v>0.25</v>
      </c>
      <c r="H88" s="48">
        <v>1</v>
      </c>
      <c r="I88" s="48">
        <v>0.3</v>
      </c>
      <c r="J88" s="48">
        <v>10</v>
      </c>
      <c r="K88" s="70"/>
      <c r="L88" s="92">
        <v>2.3199999999999998</v>
      </c>
    </row>
    <row r="89" spans="1:12" ht="15" x14ac:dyDescent="0.25">
      <c r="A89" s="23"/>
      <c r="B89" s="15"/>
      <c r="C89" s="11"/>
      <c r="D89" s="144" t="s">
        <v>30</v>
      </c>
      <c r="E89" s="96" t="s">
        <v>50</v>
      </c>
      <c r="F89" s="134">
        <v>200</v>
      </c>
      <c r="G89" s="48">
        <v>3.5</v>
      </c>
      <c r="H89" s="48">
        <v>1.3</v>
      </c>
      <c r="I89" s="48">
        <v>18.7</v>
      </c>
      <c r="J89" s="48">
        <v>106.4</v>
      </c>
      <c r="K89" s="70"/>
      <c r="L89" s="91">
        <v>17</v>
      </c>
    </row>
    <row r="90" spans="1:12" ht="15" x14ac:dyDescent="0.25">
      <c r="A90" s="23"/>
      <c r="B90" s="15"/>
      <c r="C90" s="11"/>
      <c r="D90" s="144" t="s">
        <v>24</v>
      </c>
      <c r="E90" s="96" t="s">
        <v>91</v>
      </c>
      <c r="F90" s="134">
        <v>100</v>
      </c>
      <c r="G90" s="50">
        <v>0</v>
      </c>
      <c r="H90" s="50">
        <v>0</v>
      </c>
      <c r="I90" s="50">
        <v>10</v>
      </c>
      <c r="J90" s="50">
        <v>39.9</v>
      </c>
      <c r="K90" s="71">
        <v>20</v>
      </c>
      <c r="L90" s="91">
        <v>20</v>
      </c>
    </row>
    <row r="91" spans="1:12" ht="15" x14ac:dyDescent="0.25">
      <c r="A91" s="23"/>
      <c r="B91" s="15"/>
      <c r="C91" s="11"/>
      <c r="D91" s="18"/>
      <c r="E91" s="9" t="s">
        <v>117</v>
      </c>
      <c r="F91" s="146">
        <v>25</v>
      </c>
      <c r="G91" s="47">
        <v>0</v>
      </c>
      <c r="H91" s="47">
        <v>0</v>
      </c>
      <c r="I91" s="47">
        <v>10</v>
      </c>
      <c r="J91" s="47">
        <v>39.9</v>
      </c>
      <c r="K91" s="70">
        <v>20</v>
      </c>
      <c r="L91" s="97">
        <v>3.84</v>
      </c>
    </row>
    <row r="92" spans="1:12" ht="15" x14ac:dyDescent="0.25">
      <c r="A92" s="23"/>
      <c r="B92" s="15"/>
      <c r="C92" s="11"/>
      <c r="D92" s="7"/>
      <c r="E92" s="55"/>
      <c r="F92" s="57"/>
      <c r="G92" s="57"/>
      <c r="H92" s="57"/>
      <c r="I92" s="57"/>
      <c r="J92" s="57"/>
      <c r="K92" s="78"/>
      <c r="L92" s="67"/>
    </row>
    <row r="93" spans="1:12" ht="15" x14ac:dyDescent="0.25">
      <c r="A93" s="23"/>
      <c r="B93" s="15"/>
      <c r="C93" s="11"/>
      <c r="D93" s="6"/>
      <c r="E93" s="55"/>
      <c r="F93" s="57"/>
      <c r="G93" s="57"/>
      <c r="H93" s="57"/>
      <c r="I93" s="57"/>
      <c r="J93" s="57"/>
      <c r="K93" s="70"/>
      <c r="L93" s="67"/>
    </row>
    <row r="94" spans="1:12" ht="15" x14ac:dyDescent="0.25">
      <c r="A94" s="24"/>
      <c r="B94" s="17"/>
      <c r="C94" s="8"/>
      <c r="D94" s="18" t="s">
        <v>32</v>
      </c>
      <c r="E94" s="9"/>
      <c r="F94" s="64">
        <f>SUM(F86:F93)</f>
        <v>575</v>
      </c>
      <c r="G94" s="19">
        <f>SUM(G86:G93)</f>
        <v>14.71</v>
      </c>
      <c r="H94" s="64">
        <f>SUM(H86:H93)</f>
        <v>10.620000000000001</v>
      </c>
      <c r="I94" s="19">
        <f>SUM(I86:I93)</f>
        <v>64.69</v>
      </c>
      <c r="J94" s="19">
        <f>SUM(J86:J93)</f>
        <v>461.19999999999993</v>
      </c>
      <c r="K94" s="25"/>
      <c r="L94" s="97">
        <f>SUM(L86:L93)</f>
        <v>95</v>
      </c>
    </row>
    <row r="95" spans="1:12" ht="15.75" customHeight="1" thickBot="1" x14ac:dyDescent="0.25">
      <c r="A95" s="28">
        <f>A59</f>
        <v>1</v>
      </c>
      <c r="B95" s="29">
        <v>5</v>
      </c>
      <c r="C95" s="176" t="s">
        <v>4</v>
      </c>
      <c r="D95" s="177"/>
      <c r="E95" s="30"/>
      <c r="F95" s="69">
        <f>SUM(F94,F85)</f>
        <v>930</v>
      </c>
      <c r="G95" s="69">
        <f>SUM(G94,G85)</f>
        <v>32.43</v>
      </c>
      <c r="H95" s="69">
        <f>SUM(H94,H85)</f>
        <v>21.36</v>
      </c>
      <c r="I95" s="69">
        <f>SUM(I94,I85)</f>
        <v>129.98000000000002</v>
      </c>
      <c r="J95" s="69">
        <f>SUM(J94,J85)</f>
        <v>864.9</v>
      </c>
      <c r="K95" s="31"/>
      <c r="L95" s="126">
        <f>SUM(L94,L85)</f>
        <v>190</v>
      </c>
    </row>
    <row r="96" spans="1:12" ht="15" x14ac:dyDescent="0.25">
      <c r="A96" s="20">
        <v>1</v>
      </c>
      <c r="B96" s="21">
        <v>6</v>
      </c>
      <c r="C96" s="22" t="s">
        <v>20</v>
      </c>
      <c r="D96" s="5" t="s">
        <v>21</v>
      </c>
      <c r="E96" s="99" t="s">
        <v>98</v>
      </c>
      <c r="F96" s="148">
        <v>191</v>
      </c>
      <c r="G96" s="47">
        <v>25.95</v>
      </c>
      <c r="H96" s="47">
        <v>23.76</v>
      </c>
      <c r="I96" s="47">
        <v>26.55</v>
      </c>
      <c r="J96" s="47">
        <v>425.18</v>
      </c>
      <c r="K96" s="71">
        <v>4</v>
      </c>
      <c r="L96" s="91">
        <v>33.880000000000003</v>
      </c>
    </row>
    <row r="97" spans="1:12" ht="15" x14ac:dyDescent="0.25">
      <c r="A97" s="23"/>
      <c r="B97" s="15"/>
      <c r="C97" s="11"/>
      <c r="D97" s="6"/>
      <c r="E97" s="100" t="s">
        <v>118</v>
      </c>
      <c r="F97" s="146">
        <v>40</v>
      </c>
      <c r="G97" s="57">
        <v>0.3</v>
      </c>
      <c r="H97" s="57">
        <v>0</v>
      </c>
      <c r="I97" s="57">
        <v>11.2</v>
      </c>
      <c r="J97" s="57">
        <v>57</v>
      </c>
      <c r="K97" s="70">
        <v>50</v>
      </c>
      <c r="L97" s="92">
        <v>11.17</v>
      </c>
    </row>
    <row r="98" spans="1:12" ht="15" x14ac:dyDescent="0.25">
      <c r="A98" s="23"/>
      <c r="B98" s="15"/>
      <c r="C98" s="11"/>
      <c r="D98" s="7" t="s">
        <v>22</v>
      </c>
      <c r="E98" s="100" t="s">
        <v>79</v>
      </c>
      <c r="F98" s="146">
        <v>200</v>
      </c>
      <c r="G98" s="48">
        <v>3.5</v>
      </c>
      <c r="H98" s="48">
        <v>1.3</v>
      </c>
      <c r="I98" s="48">
        <v>18.7</v>
      </c>
      <c r="J98" s="48">
        <v>106.4</v>
      </c>
      <c r="K98" s="70"/>
      <c r="L98" s="91">
        <v>1.75</v>
      </c>
    </row>
    <row r="99" spans="1:12" ht="15" x14ac:dyDescent="0.25">
      <c r="A99" s="23"/>
      <c r="B99" s="15"/>
      <c r="C99" s="11"/>
      <c r="D99" s="7" t="s">
        <v>23</v>
      </c>
      <c r="E99" s="147" t="s">
        <v>91</v>
      </c>
      <c r="F99" s="146">
        <v>93</v>
      </c>
      <c r="G99" s="48">
        <v>2.34</v>
      </c>
      <c r="H99" s="48">
        <v>3.84</v>
      </c>
      <c r="I99" s="48">
        <v>23.82</v>
      </c>
      <c r="J99" s="48">
        <v>110.4</v>
      </c>
      <c r="K99" s="70"/>
      <c r="L99" s="94">
        <v>24.8</v>
      </c>
    </row>
    <row r="100" spans="1:12" ht="15" x14ac:dyDescent="0.25">
      <c r="A100" s="23"/>
      <c r="B100" s="15"/>
      <c r="C100" s="11"/>
      <c r="D100" s="7" t="s">
        <v>24</v>
      </c>
      <c r="E100" s="100" t="s">
        <v>52</v>
      </c>
      <c r="F100" s="146">
        <v>20</v>
      </c>
      <c r="G100" s="48">
        <v>1.06</v>
      </c>
      <c r="H100" s="48">
        <v>0</v>
      </c>
      <c r="I100" s="48">
        <v>21.36</v>
      </c>
      <c r="J100" s="48">
        <v>90.78</v>
      </c>
      <c r="K100" s="70">
        <v>49</v>
      </c>
      <c r="L100" s="94">
        <v>17.399999999999999</v>
      </c>
    </row>
    <row r="101" spans="1:12" ht="15" x14ac:dyDescent="0.25">
      <c r="A101" s="23"/>
      <c r="B101" s="15"/>
      <c r="C101" s="11"/>
      <c r="D101" s="6"/>
      <c r="E101" s="115" t="s">
        <v>119</v>
      </c>
      <c r="F101" s="146">
        <v>57</v>
      </c>
      <c r="G101" s="47">
        <v>0</v>
      </c>
      <c r="H101" s="47">
        <v>0</v>
      </c>
      <c r="I101" s="47">
        <v>10</v>
      </c>
      <c r="J101" s="47">
        <v>39.9</v>
      </c>
      <c r="K101" s="70">
        <v>20</v>
      </c>
      <c r="L101" s="61">
        <v>6</v>
      </c>
    </row>
    <row r="102" spans="1:12" ht="15" x14ac:dyDescent="0.25">
      <c r="A102" s="24"/>
      <c r="B102" s="17"/>
      <c r="C102" s="8"/>
      <c r="D102" s="6"/>
      <c r="E102" s="51"/>
      <c r="F102" s="48">
        <f t="shared" ref="F102:L102" si="0">SUM(F96:F101)</f>
        <v>601</v>
      </c>
      <c r="G102" s="48">
        <f t="shared" si="0"/>
        <v>33.150000000000006</v>
      </c>
      <c r="H102" s="48">
        <f t="shared" si="0"/>
        <v>28.900000000000002</v>
      </c>
      <c r="I102" s="48">
        <f t="shared" si="0"/>
        <v>111.63000000000001</v>
      </c>
      <c r="J102" s="48">
        <f t="shared" si="0"/>
        <v>829.66</v>
      </c>
      <c r="K102" s="41">
        <f t="shared" si="0"/>
        <v>123</v>
      </c>
      <c r="L102" s="154">
        <f t="shared" si="0"/>
        <v>95</v>
      </c>
    </row>
    <row r="103" spans="1:12" ht="15" x14ac:dyDescent="0.25">
      <c r="A103" s="26">
        <v>1</v>
      </c>
      <c r="B103" s="13">
        <f>B96</f>
        <v>6</v>
      </c>
      <c r="C103" s="10" t="s">
        <v>25</v>
      </c>
      <c r="D103" s="7" t="s">
        <v>26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27</v>
      </c>
      <c r="E104" s="96" t="s">
        <v>48</v>
      </c>
      <c r="F104" s="134">
        <v>200</v>
      </c>
      <c r="G104" s="47">
        <v>2.91</v>
      </c>
      <c r="H104" s="47">
        <v>2.29</v>
      </c>
      <c r="I104" s="47">
        <v>21.02</v>
      </c>
      <c r="J104" s="47">
        <v>116.39</v>
      </c>
      <c r="K104" s="70">
        <v>33</v>
      </c>
      <c r="L104" s="91">
        <v>12.19</v>
      </c>
    </row>
    <row r="105" spans="1:12" ht="15" x14ac:dyDescent="0.25">
      <c r="A105" s="23"/>
      <c r="B105" s="15"/>
      <c r="C105" s="11"/>
      <c r="D105" s="7" t="s">
        <v>28</v>
      </c>
      <c r="E105" s="96" t="s">
        <v>99</v>
      </c>
      <c r="F105" s="134">
        <v>100</v>
      </c>
      <c r="G105" s="47">
        <v>4.4000000000000004</v>
      </c>
      <c r="H105" s="47">
        <v>0.5</v>
      </c>
      <c r="I105" s="47">
        <v>29</v>
      </c>
      <c r="J105" s="47">
        <v>140</v>
      </c>
      <c r="K105" s="70">
        <v>10</v>
      </c>
      <c r="L105" s="91">
        <v>46.3</v>
      </c>
    </row>
    <row r="106" spans="1:12" ht="15" x14ac:dyDescent="0.25">
      <c r="A106" s="23"/>
      <c r="B106" s="15"/>
      <c r="C106" s="11"/>
      <c r="D106" s="144" t="s">
        <v>54</v>
      </c>
      <c r="E106" s="96" t="s">
        <v>114</v>
      </c>
      <c r="F106" s="134">
        <v>40</v>
      </c>
      <c r="G106" s="47">
        <v>7.5</v>
      </c>
      <c r="H106" s="47">
        <v>6.55</v>
      </c>
      <c r="I106" s="47">
        <v>11</v>
      </c>
      <c r="J106" s="47">
        <v>140</v>
      </c>
      <c r="K106" s="70">
        <v>2</v>
      </c>
      <c r="L106" s="92">
        <v>9.4</v>
      </c>
    </row>
    <row r="107" spans="1:12" ht="15" x14ac:dyDescent="0.25">
      <c r="A107" s="23"/>
      <c r="B107" s="15"/>
      <c r="C107" s="11"/>
      <c r="D107" s="7" t="s">
        <v>30</v>
      </c>
      <c r="E107" s="147" t="s">
        <v>79</v>
      </c>
      <c r="F107" s="146">
        <v>200</v>
      </c>
      <c r="G107" s="47">
        <v>1.06</v>
      </c>
      <c r="H107" s="47">
        <v>0</v>
      </c>
      <c r="I107" s="47">
        <v>21.36</v>
      </c>
      <c r="J107" s="47">
        <v>90.78</v>
      </c>
      <c r="K107" s="70">
        <v>49</v>
      </c>
      <c r="L107" s="91">
        <v>1.74</v>
      </c>
    </row>
    <row r="108" spans="1:12" ht="15" x14ac:dyDescent="0.25">
      <c r="A108" s="23"/>
      <c r="B108" s="15"/>
      <c r="C108" s="11"/>
      <c r="D108" s="144" t="s">
        <v>81</v>
      </c>
      <c r="E108" s="147" t="s">
        <v>91</v>
      </c>
      <c r="F108" s="146">
        <v>50</v>
      </c>
      <c r="G108" s="48">
        <v>3.5</v>
      </c>
      <c r="H108" s="48">
        <v>1.3</v>
      </c>
      <c r="I108" s="48">
        <v>18.7</v>
      </c>
      <c r="J108" s="48">
        <v>106.4</v>
      </c>
      <c r="K108" s="70"/>
      <c r="L108" s="94">
        <v>12.35</v>
      </c>
    </row>
    <row r="109" spans="1:12" ht="15" x14ac:dyDescent="0.25">
      <c r="A109" s="23"/>
      <c r="B109" s="15"/>
      <c r="C109" s="11"/>
      <c r="D109" s="7"/>
      <c r="E109" s="114" t="s">
        <v>46</v>
      </c>
      <c r="F109" s="146">
        <v>40</v>
      </c>
      <c r="G109" s="48">
        <v>3.5</v>
      </c>
      <c r="H109" s="48">
        <v>1.3</v>
      </c>
      <c r="I109" s="48">
        <v>18.7</v>
      </c>
      <c r="J109" s="48">
        <v>106.4</v>
      </c>
      <c r="K109" s="70"/>
      <c r="L109" s="169">
        <v>13.02</v>
      </c>
    </row>
    <row r="110" spans="1:12" ht="15" x14ac:dyDescent="0.25">
      <c r="A110" s="24"/>
      <c r="B110" s="17"/>
      <c r="C110" s="8"/>
      <c r="D110" s="18" t="s">
        <v>32</v>
      </c>
      <c r="E110" s="9"/>
      <c r="F110" s="64">
        <f>SUM(F104:F109)</f>
        <v>630</v>
      </c>
      <c r="G110" s="64">
        <f>SUM(G104:G109)</f>
        <v>22.87</v>
      </c>
      <c r="H110" s="64">
        <f>SUM(H104:H109)</f>
        <v>11.940000000000001</v>
      </c>
      <c r="I110" s="64">
        <f>SUM(I104:I109)</f>
        <v>119.78</v>
      </c>
      <c r="J110" s="64">
        <f>SUM(J104:J109)</f>
        <v>699.96999999999991</v>
      </c>
      <c r="K110" s="25"/>
      <c r="L110" s="85">
        <f>SUM(L104:L109)</f>
        <v>94.999999999999986</v>
      </c>
    </row>
    <row r="111" spans="1:12" ht="15.75" customHeight="1" thickBot="1" x14ac:dyDescent="0.25">
      <c r="A111" s="28">
        <f>A78</f>
        <v>1</v>
      </c>
      <c r="B111" s="29">
        <v>6</v>
      </c>
      <c r="C111" s="176" t="s">
        <v>4</v>
      </c>
      <c r="D111" s="177"/>
      <c r="E111" s="30"/>
      <c r="F111" s="69">
        <f>SUM(F110,F102)</f>
        <v>1231</v>
      </c>
      <c r="G111" s="69">
        <f>SUM(G110,G102)</f>
        <v>56.02000000000001</v>
      </c>
      <c r="H111" s="69">
        <f>SUM(H110,H102)</f>
        <v>40.840000000000003</v>
      </c>
      <c r="I111" s="69">
        <f>SUM(I110,I102)</f>
        <v>231.41000000000003</v>
      </c>
      <c r="J111" s="69">
        <f>SUM(J110,J102)</f>
        <v>1529.6299999999999</v>
      </c>
      <c r="K111" s="31"/>
      <c r="L111" s="123">
        <f>SUM(L110,L102)</f>
        <v>190</v>
      </c>
    </row>
    <row r="112" spans="1:12" ht="15" x14ac:dyDescent="0.25">
      <c r="A112" s="20">
        <v>2</v>
      </c>
      <c r="B112" s="21">
        <v>7</v>
      </c>
      <c r="C112" s="22" t="s">
        <v>20</v>
      </c>
      <c r="D112" s="5" t="s">
        <v>27</v>
      </c>
      <c r="E112" s="99" t="s">
        <v>74</v>
      </c>
      <c r="F112" s="148">
        <v>100</v>
      </c>
      <c r="G112" s="47">
        <v>9.67</v>
      </c>
      <c r="H112" s="47">
        <v>2.9</v>
      </c>
      <c r="I112" s="47">
        <v>12.11</v>
      </c>
      <c r="J112" s="47">
        <v>144</v>
      </c>
      <c r="K112" s="70">
        <v>42</v>
      </c>
      <c r="L112" s="91">
        <v>37.35</v>
      </c>
    </row>
    <row r="113" spans="1:12" ht="15" x14ac:dyDescent="0.25">
      <c r="A113" s="23"/>
      <c r="B113" s="15"/>
      <c r="C113" s="11"/>
      <c r="D113" s="6" t="s">
        <v>28</v>
      </c>
      <c r="E113" s="102" t="s">
        <v>75</v>
      </c>
      <c r="F113" s="145">
        <v>153</v>
      </c>
      <c r="G113" s="47">
        <v>1.8</v>
      </c>
      <c r="H113" s="47">
        <v>2.88</v>
      </c>
      <c r="I113" s="47">
        <v>6.06</v>
      </c>
      <c r="J113" s="47">
        <v>57.18</v>
      </c>
      <c r="K113" s="70">
        <v>59</v>
      </c>
      <c r="L113" s="91">
        <v>10.89</v>
      </c>
    </row>
    <row r="114" spans="1:12" ht="15" x14ac:dyDescent="0.25">
      <c r="A114" s="23"/>
      <c r="B114" s="15"/>
      <c r="C114" s="11"/>
      <c r="D114" s="142" t="s">
        <v>54</v>
      </c>
      <c r="E114" s="100" t="s">
        <v>56</v>
      </c>
      <c r="F114" s="146">
        <v>40</v>
      </c>
      <c r="G114" s="48">
        <v>3.5</v>
      </c>
      <c r="H114" s="48">
        <v>1.3</v>
      </c>
      <c r="I114" s="48">
        <v>18.7</v>
      </c>
      <c r="J114" s="48">
        <v>106.4</v>
      </c>
      <c r="K114" s="70"/>
      <c r="L114" s="92">
        <v>2.3199999999999998</v>
      </c>
    </row>
    <row r="115" spans="1:12" ht="15" x14ac:dyDescent="0.25">
      <c r="A115" s="23"/>
      <c r="B115" s="15"/>
      <c r="C115" s="11"/>
      <c r="D115" s="7" t="s">
        <v>22</v>
      </c>
      <c r="E115" s="147" t="s">
        <v>107</v>
      </c>
      <c r="F115" s="146">
        <v>200</v>
      </c>
      <c r="G115" s="48">
        <v>5.08</v>
      </c>
      <c r="H115" s="48">
        <v>4.5999999999999996</v>
      </c>
      <c r="I115" s="48">
        <v>0.28000000000000003</v>
      </c>
      <c r="J115" s="48">
        <v>63</v>
      </c>
      <c r="K115" s="70">
        <v>8</v>
      </c>
      <c r="L115" s="91">
        <v>17</v>
      </c>
    </row>
    <row r="116" spans="1:12" ht="15" x14ac:dyDescent="0.25">
      <c r="A116" s="23"/>
      <c r="B116" s="15"/>
      <c r="C116" s="11"/>
      <c r="D116" s="144" t="s">
        <v>24</v>
      </c>
      <c r="E116" s="100" t="s">
        <v>76</v>
      </c>
      <c r="F116" s="146">
        <v>93</v>
      </c>
      <c r="G116" s="48">
        <v>0.28000000000000003</v>
      </c>
      <c r="H116" s="48">
        <v>0</v>
      </c>
      <c r="I116" s="48">
        <v>10.53</v>
      </c>
      <c r="J116" s="48">
        <v>53.58</v>
      </c>
      <c r="K116" s="70">
        <v>50</v>
      </c>
      <c r="L116" s="94">
        <v>23.6</v>
      </c>
    </row>
    <row r="117" spans="1:12" ht="15" x14ac:dyDescent="0.25">
      <c r="A117" s="23"/>
      <c r="B117" s="15"/>
      <c r="C117" s="11"/>
      <c r="D117" s="7"/>
      <c r="E117" s="115" t="s">
        <v>58</v>
      </c>
      <c r="F117" s="146">
        <v>25</v>
      </c>
      <c r="G117" s="47">
        <v>0</v>
      </c>
      <c r="H117" s="47">
        <v>0</v>
      </c>
      <c r="I117" s="47">
        <v>10</v>
      </c>
      <c r="J117" s="47">
        <v>39.9</v>
      </c>
      <c r="K117" s="70">
        <v>20</v>
      </c>
      <c r="L117" s="170">
        <v>3.84</v>
      </c>
    </row>
    <row r="118" spans="1:12" ht="15" x14ac:dyDescent="0.25">
      <c r="A118" s="23"/>
      <c r="B118" s="15"/>
      <c r="C118" s="11"/>
      <c r="D118" s="6"/>
      <c r="E118" s="49"/>
      <c r="F118" s="48"/>
      <c r="G118" s="48"/>
      <c r="H118" s="48"/>
      <c r="I118" s="48"/>
      <c r="J118" s="48"/>
      <c r="K118" s="70"/>
      <c r="L118" s="61"/>
    </row>
    <row r="119" spans="1:12" ht="15" x14ac:dyDescent="0.25">
      <c r="A119" s="23"/>
      <c r="B119" s="15"/>
      <c r="C119" s="11"/>
      <c r="D119" s="18" t="s">
        <v>32</v>
      </c>
      <c r="E119" s="9"/>
      <c r="F119" s="64">
        <f>SUM(F112:F118)</f>
        <v>611</v>
      </c>
      <c r="G119" s="64">
        <f>SUM(G112:G118)</f>
        <v>20.330000000000002</v>
      </c>
      <c r="H119" s="64">
        <f>SUM(H112:H118)</f>
        <v>11.68</v>
      </c>
      <c r="I119" s="64">
        <f>SUM(I112:I118)</f>
        <v>57.68</v>
      </c>
      <c r="J119" s="64">
        <f>SUM(J112:J118)</f>
        <v>464.06</v>
      </c>
      <c r="K119" s="25"/>
      <c r="L119" s="97">
        <f>SUM(L112:L118)</f>
        <v>95</v>
      </c>
    </row>
    <row r="120" spans="1:12" ht="15" x14ac:dyDescent="0.25">
      <c r="A120" s="26">
        <f>A112</f>
        <v>2</v>
      </c>
      <c r="B120" s="13">
        <f>B112</f>
        <v>7</v>
      </c>
      <c r="C120" s="10" t="s">
        <v>25</v>
      </c>
      <c r="D120" s="7" t="s">
        <v>27</v>
      </c>
      <c r="E120" s="96" t="s">
        <v>77</v>
      </c>
      <c r="F120" s="134">
        <v>200</v>
      </c>
      <c r="G120" s="47">
        <v>4.82</v>
      </c>
      <c r="H120" s="47">
        <v>3.21</v>
      </c>
      <c r="I120" s="47">
        <v>30.11</v>
      </c>
      <c r="J120" s="47">
        <v>132.4</v>
      </c>
      <c r="K120" s="70">
        <v>35</v>
      </c>
      <c r="L120" s="91">
        <v>12.63</v>
      </c>
    </row>
    <row r="121" spans="1:12" ht="15" x14ac:dyDescent="0.25">
      <c r="A121" s="23"/>
      <c r="B121" s="15"/>
      <c r="C121" s="11"/>
      <c r="D121" s="7" t="s">
        <v>28</v>
      </c>
      <c r="E121" s="155" t="s">
        <v>83</v>
      </c>
      <c r="F121" s="134">
        <v>100</v>
      </c>
      <c r="G121" s="47">
        <v>5.38</v>
      </c>
      <c r="H121" s="47">
        <v>4.67</v>
      </c>
      <c r="I121" s="47">
        <v>8.0500000000000007</v>
      </c>
      <c r="J121" s="47">
        <v>174.3</v>
      </c>
      <c r="K121" s="70">
        <v>9</v>
      </c>
      <c r="L121" s="91">
        <v>19.25</v>
      </c>
    </row>
    <row r="122" spans="1:12" ht="15" x14ac:dyDescent="0.25">
      <c r="A122" s="23"/>
      <c r="B122" s="15"/>
      <c r="C122" s="11"/>
      <c r="D122" s="144" t="s">
        <v>31</v>
      </c>
      <c r="E122" s="96" t="s">
        <v>61</v>
      </c>
      <c r="F122" s="134">
        <v>40</v>
      </c>
      <c r="G122" s="47">
        <v>6.8</v>
      </c>
      <c r="H122" s="47">
        <v>1</v>
      </c>
      <c r="I122" s="47">
        <v>12.49</v>
      </c>
      <c r="J122" s="47">
        <v>84</v>
      </c>
      <c r="K122" s="70">
        <v>2</v>
      </c>
      <c r="L122" s="92">
        <v>2.3199999999999998</v>
      </c>
    </row>
    <row r="123" spans="1:12" ht="15" x14ac:dyDescent="0.25">
      <c r="A123" s="23"/>
      <c r="B123" s="15"/>
      <c r="C123" s="11"/>
      <c r="D123" s="7" t="s">
        <v>30</v>
      </c>
      <c r="E123" s="147" t="s">
        <v>107</v>
      </c>
      <c r="F123" s="146">
        <v>200</v>
      </c>
      <c r="G123" s="48">
        <v>3.5</v>
      </c>
      <c r="H123" s="48">
        <v>1.3</v>
      </c>
      <c r="I123" s="48">
        <v>18.7</v>
      </c>
      <c r="J123" s="48">
        <v>106.4</v>
      </c>
      <c r="K123" s="70"/>
      <c r="L123" s="91">
        <v>17</v>
      </c>
    </row>
    <row r="124" spans="1:12" ht="15" x14ac:dyDescent="0.25">
      <c r="A124" s="23"/>
      <c r="B124" s="15"/>
      <c r="C124" s="11"/>
      <c r="D124" s="7"/>
      <c r="E124" s="100" t="s">
        <v>52</v>
      </c>
      <c r="F124" s="146">
        <v>30</v>
      </c>
      <c r="G124" s="48">
        <v>0</v>
      </c>
      <c r="H124" s="48">
        <v>2.5</v>
      </c>
      <c r="I124" s="48">
        <v>0</v>
      </c>
      <c r="J124" s="48">
        <v>22.4</v>
      </c>
      <c r="K124" s="70"/>
      <c r="L124" s="91">
        <v>17.399999999999999</v>
      </c>
    </row>
    <row r="125" spans="1:12" ht="15" x14ac:dyDescent="0.25">
      <c r="A125" s="23"/>
      <c r="B125" s="15"/>
      <c r="C125" s="11"/>
      <c r="D125" s="6"/>
      <c r="E125" s="114" t="s">
        <v>120</v>
      </c>
      <c r="F125" s="146">
        <v>40</v>
      </c>
      <c r="G125" s="48">
        <v>3.5</v>
      </c>
      <c r="H125" s="48">
        <v>1.3</v>
      </c>
      <c r="I125" s="48">
        <v>18.7</v>
      </c>
      <c r="J125" s="48">
        <v>106.4</v>
      </c>
      <c r="K125" s="70"/>
      <c r="L125" s="62">
        <v>26.4</v>
      </c>
    </row>
    <row r="126" spans="1:12" ht="15" x14ac:dyDescent="0.25">
      <c r="A126" s="23"/>
      <c r="B126" s="15"/>
      <c r="C126" s="11"/>
      <c r="D126" s="6"/>
      <c r="E126" s="49"/>
      <c r="F126" s="48"/>
      <c r="G126" s="48"/>
      <c r="H126" s="48"/>
      <c r="I126" s="48"/>
      <c r="J126" s="48"/>
      <c r="K126" s="70"/>
      <c r="L126" s="103"/>
    </row>
    <row r="127" spans="1:12" ht="15" x14ac:dyDescent="0.25">
      <c r="A127" s="23"/>
      <c r="B127" s="15"/>
      <c r="C127" s="11"/>
      <c r="D127" s="18" t="s">
        <v>32</v>
      </c>
      <c r="E127" s="9"/>
      <c r="F127" s="64">
        <f>SUM(F120:F126)</f>
        <v>610</v>
      </c>
      <c r="G127" s="64">
        <f>SUM(G120:G126)</f>
        <v>24</v>
      </c>
      <c r="H127" s="64">
        <f>SUM(H120:H126)</f>
        <v>13.98</v>
      </c>
      <c r="I127" s="64">
        <f>SUM(I120:I126)</f>
        <v>88.05</v>
      </c>
      <c r="J127" s="64">
        <f>SUM(J120:J126)</f>
        <v>625.9</v>
      </c>
      <c r="K127" s="25"/>
      <c r="L127" s="85">
        <f>SUM(L120:L126)</f>
        <v>95</v>
      </c>
    </row>
    <row r="128" spans="1:12" ht="15" x14ac:dyDescent="0.25">
      <c r="A128" s="23"/>
      <c r="B128" s="15"/>
      <c r="C128" s="11"/>
      <c r="D128" s="6"/>
      <c r="E128" s="55"/>
      <c r="F128" s="48"/>
      <c r="G128" s="48"/>
      <c r="H128" s="48"/>
      <c r="I128" s="48"/>
      <c r="J128" s="48"/>
      <c r="K128" s="41"/>
      <c r="L128" s="40"/>
    </row>
    <row r="129" spans="1:12" ht="15.75" thickBot="1" x14ac:dyDescent="0.25">
      <c r="A129" s="28">
        <f>A112</f>
        <v>2</v>
      </c>
      <c r="B129" s="29">
        <v>7</v>
      </c>
      <c r="C129" s="176" t="s">
        <v>4</v>
      </c>
      <c r="D129" s="177"/>
      <c r="E129" s="30"/>
      <c r="F129" s="156">
        <f>F127+F119</f>
        <v>1221</v>
      </c>
      <c r="G129" s="156">
        <f t="shared" ref="G129:L129" si="1">G127+G119</f>
        <v>44.33</v>
      </c>
      <c r="H129" s="156">
        <f t="shared" si="1"/>
        <v>25.66</v>
      </c>
      <c r="I129" s="156">
        <f t="shared" si="1"/>
        <v>145.72999999999999</v>
      </c>
      <c r="J129" s="156">
        <f t="shared" si="1"/>
        <v>1089.96</v>
      </c>
      <c r="K129" s="156">
        <f t="shared" si="1"/>
        <v>0</v>
      </c>
      <c r="L129" s="126">
        <f t="shared" si="1"/>
        <v>190</v>
      </c>
    </row>
    <row r="130" spans="1:12" ht="15" x14ac:dyDescent="0.25">
      <c r="A130" s="14">
        <v>2</v>
      </c>
      <c r="B130" s="15">
        <v>8</v>
      </c>
      <c r="C130" s="22" t="s">
        <v>20</v>
      </c>
      <c r="D130" s="5" t="s">
        <v>21</v>
      </c>
      <c r="E130" s="104" t="s">
        <v>78</v>
      </c>
      <c r="F130" s="108">
        <v>120</v>
      </c>
      <c r="G130" s="47">
        <v>5.52</v>
      </c>
      <c r="H130" s="47">
        <v>4.5199999999999996</v>
      </c>
      <c r="I130" s="47">
        <v>26.45</v>
      </c>
      <c r="J130" s="47">
        <v>132.5</v>
      </c>
      <c r="K130" s="70"/>
      <c r="L130" s="118">
        <v>26.96</v>
      </c>
    </row>
    <row r="131" spans="1:12" ht="15" x14ac:dyDescent="0.25">
      <c r="A131" s="14"/>
      <c r="B131" s="15"/>
      <c r="C131" s="11"/>
      <c r="D131" s="7" t="s">
        <v>22</v>
      </c>
      <c r="E131" s="143" t="s">
        <v>50</v>
      </c>
      <c r="F131" s="109">
        <v>200</v>
      </c>
      <c r="G131" s="47">
        <v>25.95</v>
      </c>
      <c r="H131" s="47">
        <v>23.76</v>
      </c>
      <c r="I131" s="47">
        <v>26.55</v>
      </c>
      <c r="J131" s="47">
        <v>425.18</v>
      </c>
      <c r="K131" s="70">
        <v>4</v>
      </c>
      <c r="L131" s="119">
        <v>17</v>
      </c>
    </row>
    <row r="132" spans="1:12" ht="15" x14ac:dyDescent="0.25">
      <c r="A132" s="14"/>
      <c r="B132" s="15"/>
      <c r="C132" s="11"/>
      <c r="D132" s="142" t="s">
        <v>23</v>
      </c>
      <c r="E132" s="105" t="s">
        <v>54</v>
      </c>
      <c r="F132" s="109">
        <v>40</v>
      </c>
      <c r="G132" s="57">
        <v>3.5</v>
      </c>
      <c r="H132" s="57">
        <v>1.3</v>
      </c>
      <c r="I132" s="57">
        <v>18.7</v>
      </c>
      <c r="J132" s="57">
        <v>106.4</v>
      </c>
      <c r="K132" s="70"/>
      <c r="L132" s="119">
        <v>2.3199999999999998</v>
      </c>
    </row>
    <row r="133" spans="1:12" ht="15" x14ac:dyDescent="0.25">
      <c r="A133" s="14"/>
      <c r="B133" s="15"/>
      <c r="C133" s="11"/>
      <c r="D133" s="6"/>
      <c r="E133" s="105" t="s">
        <v>67</v>
      </c>
      <c r="F133" s="109">
        <v>30</v>
      </c>
      <c r="G133" s="47">
        <v>0.45</v>
      </c>
      <c r="H133" s="47">
        <v>0</v>
      </c>
      <c r="I133" s="47">
        <v>0.9</v>
      </c>
      <c r="J133" s="47">
        <v>5.25</v>
      </c>
      <c r="K133" s="70"/>
      <c r="L133" s="119">
        <v>14</v>
      </c>
    </row>
    <row r="134" spans="1:12" ht="15.75" customHeight="1" x14ac:dyDescent="0.25">
      <c r="A134" s="14"/>
      <c r="B134" s="15"/>
      <c r="C134" s="11"/>
      <c r="D134" s="2"/>
      <c r="E134" s="106" t="s">
        <v>80</v>
      </c>
      <c r="F134" s="110">
        <v>60</v>
      </c>
      <c r="G134" s="48">
        <v>0.3</v>
      </c>
      <c r="H134" s="48">
        <v>0</v>
      </c>
      <c r="I134" s="48">
        <v>11.2</v>
      </c>
      <c r="J134" s="48">
        <v>57</v>
      </c>
      <c r="K134" s="70">
        <v>50</v>
      </c>
      <c r="L134" s="120">
        <v>8.7200000000000006</v>
      </c>
    </row>
    <row r="135" spans="1:12" ht="15.75" thickBot="1" x14ac:dyDescent="0.3">
      <c r="A135" s="14"/>
      <c r="B135" s="15"/>
      <c r="C135" s="11"/>
      <c r="D135" s="144" t="s">
        <v>81</v>
      </c>
      <c r="E135" s="107" t="s">
        <v>47</v>
      </c>
      <c r="F135" s="111">
        <v>100</v>
      </c>
      <c r="G135" s="47">
        <v>2.34</v>
      </c>
      <c r="H135" s="47">
        <v>3.84</v>
      </c>
      <c r="I135" s="47">
        <v>23.82</v>
      </c>
      <c r="J135" s="47">
        <v>110.4</v>
      </c>
      <c r="K135" s="70"/>
      <c r="L135" s="121">
        <v>26</v>
      </c>
    </row>
    <row r="136" spans="1:12" ht="15" x14ac:dyDescent="0.25">
      <c r="A136" s="16"/>
      <c r="B136" s="17"/>
      <c r="C136" s="11"/>
      <c r="D136" s="157" t="s">
        <v>32</v>
      </c>
      <c r="E136" s="158"/>
      <c r="F136" s="159">
        <f t="shared" ref="F136:L136" si="2">SUM(F130:F135)</f>
        <v>550</v>
      </c>
      <c r="G136" s="159">
        <f t="shared" si="2"/>
        <v>38.06</v>
      </c>
      <c r="H136" s="159">
        <f t="shared" si="2"/>
        <v>33.42</v>
      </c>
      <c r="I136" s="159">
        <f t="shared" si="2"/>
        <v>107.62</v>
      </c>
      <c r="J136" s="159">
        <f t="shared" si="2"/>
        <v>836.73</v>
      </c>
      <c r="K136" s="70">
        <f t="shared" si="2"/>
        <v>54</v>
      </c>
      <c r="L136" s="160">
        <f t="shared" si="2"/>
        <v>95</v>
      </c>
    </row>
    <row r="137" spans="1:12" ht="15" x14ac:dyDescent="0.25">
      <c r="A137" s="13">
        <f>A130</f>
        <v>2</v>
      </c>
      <c r="B137" s="13">
        <f>B130</f>
        <v>8</v>
      </c>
      <c r="C137" s="10" t="s">
        <v>25</v>
      </c>
      <c r="D137" s="7" t="s">
        <v>27</v>
      </c>
      <c r="E137" s="122" t="s">
        <v>42</v>
      </c>
      <c r="F137" s="152">
        <v>200</v>
      </c>
      <c r="G137" s="56">
        <v>1.45</v>
      </c>
      <c r="H137" s="59">
        <v>12.85</v>
      </c>
      <c r="I137" s="56">
        <v>21.2</v>
      </c>
      <c r="J137" s="56">
        <v>184.3</v>
      </c>
      <c r="K137" s="71">
        <v>27</v>
      </c>
      <c r="L137" s="152">
        <v>10.220000000000001</v>
      </c>
    </row>
    <row r="138" spans="1:12" ht="15" x14ac:dyDescent="0.25">
      <c r="A138" s="14"/>
      <c r="B138" s="15"/>
      <c r="C138" s="11"/>
      <c r="D138" s="7" t="s">
        <v>28</v>
      </c>
      <c r="E138" s="122" t="s">
        <v>82</v>
      </c>
      <c r="F138" s="152" t="s">
        <v>68</v>
      </c>
      <c r="G138" s="48">
        <v>6.03</v>
      </c>
      <c r="H138" s="48">
        <v>4.53</v>
      </c>
      <c r="I138" s="48">
        <v>28.94</v>
      </c>
      <c r="J138" s="48">
        <v>186.29</v>
      </c>
      <c r="K138" s="71">
        <v>9</v>
      </c>
      <c r="L138" s="152">
        <v>32.03</v>
      </c>
    </row>
    <row r="139" spans="1:12" ht="15" x14ac:dyDescent="0.25">
      <c r="A139" s="14"/>
      <c r="B139" s="15"/>
      <c r="C139" s="11"/>
      <c r="D139" s="144" t="s">
        <v>31</v>
      </c>
      <c r="E139" s="96" t="s">
        <v>114</v>
      </c>
      <c r="F139" s="134">
        <v>40</v>
      </c>
      <c r="G139" s="50">
        <v>7.5</v>
      </c>
      <c r="H139" s="50">
        <v>6.55</v>
      </c>
      <c r="I139" s="50">
        <v>11</v>
      </c>
      <c r="J139" s="50">
        <v>140</v>
      </c>
      <c r="K139" s="71">
        <v>2</v>
      </c>
      <c r="L139" s="134">
        <v>9.4</v>
      </c>
    </row>
    <row r="140" spans="1:12" ht="15" x14ac:dyDescent="0.25">
      <c r="A140" s="14"/>
      <c r="B140" s="15"/>
      <c r="C140" s="11"/>
      <c r="D140" s="144" t="s">
        <v>30</v>
      </c>
      <c r="E140" s="105" t="s">
        <v>79</v>
      </c>
      <c r="F140" s="146">
        <v>200</v>
      </c>
      <c r="G140" s="47">
        <v>0</v>
      </c>
      <c r="H140" s="47">
        <v>2.6</v>
      </c>
      <c r="I140" s="47">
        <v>0</v>
      </c>
      <c r="J140" s="47">
        <v>22.41</v>
      </c>
      <c r="K140" s="70"/>
      <c r="L140" s="134">
        <v>1.75</v>
      </c>
    </row>
    <row r="141" spans="1:12" ht="15" x14ac:dyDescent="0.25">
      <c r="A141" s="14"/>
      <c r="B141" s="15"/>
      <c r="C141" s="11"/>
      <c r="D141" s="7"/>
      <c r="E141" s="106" t="s">
        <v>52</v>
      </c>
      <c r="F141" s="146">
        <v>20</v>
      </c>
      <c r="G141" s="48">
        <v>0.1</v>
      </c>
      <c r="H141" s="48">
        <v>0.42</v>
      </c>
      <c r="I141" s="48">
        <v>0.13</v>
      </c>
      <c r="J141" s="48">
        <v>4.18</v>
      </c>
      <c r="K141" s="70"/>
      <c r="L141" s="146">
        <v>17.399999999999999</v>
      </c>
    </row>
    <row r="142" spans="1:12" ht="15" x14ac:dyDescent="0.25">
      <c r="A142" s="14"/>
      <c r="B142" s="15"/>
      <c r="C142" s="11"/>
      <c r="D142" s="144" t="s">
        <v>81</v>
      </c>
      <c r="E142" s="171" t="s">
        <v>120</v>
      </c>
      <c r="F142" s="146">
        <v>100</v>
      </c>
      <c r="G142" s="47">
        <v>1.06</v>
      </c>
      <c r="H142" s="47">
        <v>0</v>
      </c>
      <c r="I142" s="47">
        <v>21.4</v>
      </c>
      <c r="J142" s="47">
        <v>90.95</v>
      </c>
      <c r="K142" s="70">
        <v>49</v>
      </c>
      <c r="L142" s="146">
        <v>24.2</v>
      </c>
    </row>
    <row r="143" spans="1:12" ht="15" x14ac:dyDescent="0.25">
      <c r="A143" s="14"/>
      <c r="B143" s="15"/>
      <c r="C143" s="11"/>
      <c r="D143" s="7"/>
      <c r="E143" s="55"/>
      <c r="F143" s="57"/>
      <c r="G143" s="57"/>
      <c r="H143" s="57"/>
      <c r="I143" s="57"/>
      <c r="J143" s="57"/>
      <c r="K143" s="78"/>
      <c r="L143" s="67"/>
    </row>
    <row r="144" spans="1:12" ht="15" x14ac:dyDescent="0.25">
      <c r="A144" s="16"/>
      <c r="B144" s="17"/>
      <c r="C144" s="8"/>
      <c r="D144" s="18" t="s">
        <v>32</v>
      </c>
      <c r="E144" s="9"/>
      <c r="F144" s="64">
        <f>SUM(F137:F143)</f>
        <v>560</v>
      </c>
      <c r="G144" s="19">
        <f>SUM(G137:G143)</f>
        <v>16.14</v>
      </c>
      <c r="H144" s="64">
        <f>SUM(H137:H143)</f>
        <v>26.950000000000003</v>
      </c>
      <c r="I144" s="19">
        <f>SUM(I137:I143)</f>
        <v>82.67</v>
      </c>
      <c r="J144" s="19">
        <f>SUM(J137:J143)</f>
        <v>628.13</v>
      </c>
      <c r="K144" s="25"/>
      <c r="L144" s="101">
        <f>SUM(L137:L143)</f>
        <v>95</v>
      </c>
    </row>
    <row r="145" spans="1:12" ht="15.75" thickBot="1" x14ac:dyDescent="0.25">
      <c r="A145" s="32">
        <f>A130</f>
        <v>2</v>
      </c>
      <c r="B145" s="32">
        <v>8</v>
      </c>
      <c r="C145" s="176" t="s">
        <v>4</v>
      </c>
      <c r="D145" s="177"/>
      <c r="E145" s="30"/>
      <c r="F145" s="156">
        <f>SUM(F144,F136)</f>
        <v>1110</v>
      </c>
      <c r="G145" s="156">
        <f>SUM(G144,G136)</f>
        <v>54.2</v>
      </c>
      <c r="H145" s="156">
        <f>SUM(H144,H136)</f>
        <v>60.370000000000005</v>
      </c>
      <c r="I145" s="156">
        <f>SUM(I144,I136)</f>
        <v>190.29000000000002</v>
      </c>
      <c r="J145" s="156">
        <f>SUM(J144,J136)</f>
        <v>1464.8600000000001</v>
      </c>
      <c r="K145" s="31"/>
      <c r="L145" s="126">
        <f>SUM(L144,L136)</f>
        <v>190</v>
      </c>
    </row>
    <row r="146" spans="1:12" ht="15" x14ac:dyDescent="0.25">
      <c r="A146" s="20">
        <v>2</v>
      </c>
      <c r="B146" s="21">
        <v>9</v>
      </c>
      <c r="C146" s="22" t="s">
        <v>20</v>
      </c>
      <c r="D146" s="5" t="s">
        <v>21</v>
      </c>
      <c r="E146" s="172" t="s">
        <v>121</v>
      </c>
      <c r="F146" s="108">
        <v>225</v>
      </c>
      <c r="G146" s="47">
        <v>10.51</v>
      </c>
      <c r="H146" s="47">
        <v>9.99</v>
      </c>
      <c r="I146" s="47">
        <v>16.190000000000001</v>
      </c>
      <c r="J146" s="47">
        <v>265.19</v>
      </c>
      <c r="K146" s="70">
        <v>46</v>
      </c>
      <c r="L146" s="118">
        <v>19.27</v>
      </c>
    </row>
    <row r="147" spans="1:12" ht="15" x14ac:dyDescent="0.25">
      <c r="A147" s="23"/>
      <c r="B147" s="15"/>
      <c r="C147" s="11"/>
      <c r="D147" s="142" t="s">
        <v>30</v>
      </c>
      <c r="E147" s="143" t="s">
        <v>107</v>
      </c>
      <c r="F147" s="109">
        <v>200</v>
      </c>
      <c r="G147" s="47">
        <v>4.4000000000000004</v>
      </c>
      <c r="H147" s="47">
        <v>0.5</v>
      </c>
      <c r="I147" s="47">
        <v>29</v>
      </c>
      <c r="J147" s="47">
        <v>140</v>
      </c>
      <c r="K147" s="70">
        <v>10</v>
      </c>
      <c r="L147" s="119">
        <v>17</v>
      </c>
    </row>
    <row r="148" spans="1:12" ht="15" x14ac:dyDescent="0.25">
      <c r="A148" s="23"/>
      <c r="B148" s="15"/>
      <c r="C148" s="11"/>
      <c r="D148" s="144" t="s">
        <v>31</v>
      </c>
      <c r="E148" s="105" t="s">
        <v>54</v>
      </c>
      <c r="F148" s="109">
        <v>40</v>
      </c>
      <c r="G148" s="47">
        <v>3.5</v>
      </c>
      <c r="H148" s="47">
        <v>1.3</v>
      </c>
      <c r="I148" s="47">
        <v>18.7</v>
      </c>
      <c r="J148" s="47">
        <v>106.4</v>
      </c>
      <c r="K148" s="70"/>
      <c r="L148" s="119">
        <v>2.3199999999999998</v>
      </c>
    </row>
    <row r="149" spans="1:12" ht="15" x14ac:dyDescent="0.25">
      <c r="A149" s="23"/>
      <c r="B149" s="15"/>
      <c r="C149" s="11"/>
      <c r="D149" s="7"/>
      <c r="E149" s="105" t="s">
        <v>52</v>
      </c>
      <c r="F149" s="109">
        <v>35</v>
      </c>
      <c r="G149" s="48">
        <v>1.33</v>
      </c>
      <c r="H149" s="48">
        <v>0</v>
      </c>
      <c r="I149" s="48">
        <v>3.76</v>
      </c>
      <c r="J149" s="48">
        <v>24.4</v>
      </c>
      <c r="K149" s="70">
        <v>43</v>
      </c>
      <c r="L149" s="119">
        <v>17.399999999999999</v>
      </c>
    </row>
    <row r="150" spans="1:12" ht="15.75" thickBot="1" x14ac:dyDescent="0.3">
      <c r="A150" s="23"/>
      <c r="B150" s="15"/>
      <c r="C150" s="11"/>
      <c r="D150" s="142" t="s">
        <v>24</v>
      </c>
      <c r="E150" s="107" t="s">
        <v>47</v>
      </c>
      <c r="F150" s="111">
        <v>100</v>
      </c>
      <c r="G150" s="57">
        <v>1.06</v>
      </c>
      <c r="H150" s="57">
        <v>0</v>
      </c>
      <c r="I150" s="57">
        <v>21.36</v>
      </c>
      <c r="J150" s="57">
        <v>90.78</v>
      </c>
      <c r="K150" s="70">
        <v>49</v>
      </c>
      <c r="L150" s="121">
        <v>26</v>
      </c>
    </row>
    <row r="151" spans="1:12" ht="15" x14ac:dyDescent="0.25">
      <c r="A151" s="23"/>
      <c r="B151" s="15"/>
      <c r="C151" s="11"/>
      <c r="D151" s="6"/>
      <c r="E151" s="115" t="s">
        <v>46</v>
      </c>
      <c r="F151" s="146">
        <v>40</v>
      </c>
      <c r="G151" s="48">
        <v>3.5</v>
      </c>
      <c r="H151" s="48">
        <v>1.3</v>
      </c>
      <c r="I151" s="48">
        <v>18.7</v>
      </c>
      <c r="J151" s="48">
        <v>106.4</v>
      </c>
      <c r="K151" s="70"/>
      <c r="L151" s="40">
        <v>13.01</v>
      </c>
    </row>
    <row r="152" spans="1:12" ht="15" x14ac:dyDescent="0.25">
      <c r="A152" s="23"/>
      <c r="B152" s="15"/>
      <c r="C152" s="8"/>
      <c r="D152" s="18"/>
      <c r="E152" s="9"/>
      <c r="F152" s="64"/>
      <c r="G152" s="64"/>
      <c r="H152" s="64"/>
      <c r="I152" s="64"/>
      <c r="J152" s="64"/>
      <c r="K152" s="25"/>
      <c r="L152" s="124"/>
    </row>
    <row r="153" spans="1:12" ht="15" x14ac:dyDescent="0.25">
      <c r="A153" s="24"/>
      <c r="B153" s="17"/>
      <c r="C153" s="8"/>
      <c r="D153" s="137" t="s">
        <v>32</v>
      </c>
      <c r="E153" s="138"/>
      <c r="F153" s="97">
        <f>SUM(F146:F152)</f>
        <v>640</v>
      </c>
      <c r="G153" s="97">
        <f>SUM(G146:G152)</f>
        <v>24.3</v>
      </c>
      <c r="H153" s="97">
        <f>SUM(H146:H152)</f>
        <v>13.090000000000002</v>
      </c>
      <c r="I153" s="97">
        <f>SUM(I146:I152)</f>
        <v>107.71000000000001</v>
      </c>
      <c r="J153" s="97">
        <f>SUM(J146:J152)</f>
        <v>733.17</v>
      </c>
      <c r="K153" s="139"/>
      <c r="L153" s="85">
        <f>SUM(L146:L152)</f>
        <v>95</v>
      </c>
    </row>
    <row r="154" spans="1:12" ht="15" x14ac:dyDescent="0.25">
      <c r="A154" s="26">
        <f>A146</f>
        <v>2</v>
      </c>
      <c r="B154" s="13">
        <f>B146</f>
        <v>9</v>
      </c>
      <c r="C154" s="10" t="s">
        <v>25</v>
      </c>
      <c r="D154" s="7" t="s">
        <v>26</v>
      </c>
      <c r="E154" s="122" t="s">
        <v>39</v>
      </c>
      <c r="F154" s="152">
        <v>200</v>
      </c>
      <c r="G154" s="47">
        <v>4.82</v>
      </c>
      <c r="H154" s="47">
        <v>3.21</v>
      </c>
      <c r="I154" s="47">
        <v>30.11</v>
      </c>
      <c r="J154" s="47">
        <v>132.4</v>
      </c>
      <c r="K154" s="70">
        <v>35</v>
      </c>
      <c r="L154" s="152">
        <v>16.09</v>
      </c>
    </row>
    <row r="155" spans="1:12" ht="15" x14ac:dyDescent="0.25">
      <c r="A155" s="23"/>
      <c r="B155" s="15"/>
      <c r="C155" s="11"/>
      <c r="D155" s="7" t="s">
        <v>27</v>
      </c>
      <c r="E155" s="122" t="s">
        <v>85</v>
      </c>
      <c r="F155" s="152" t="s">
        <v>68</v>
      </c>
      <c r="G155" s="47">
        <v>5.38</v>
      </c>
      <c r="H155" s="47">
        <v>4.67</v>
      </c>
      <c r="I155" s="47">
        <v>8.0500000000000007</v>
      </c>
      <c r="J155" s="47">
        <v>174.3</v>
      </c>
      <c r="K155" s="70">
        <v>9</v>
      </c>
      <c r="L155" s="152">
        <v>40.520000000000003</v>
      </c>
    </row>
    <row r="156" spans="1:12" ht="15" x14ac:dyDescent="0.25">
      <c r="A156" s="23"/>
      <c r="B156" s="15"/>
      <c r="C156" s="11"/>
      <c r="D156" s="7" t="s">
        <v>28</v>
      </c>
      <c r="E156" s="155" t="s">
        <v>91</v>
      </c>
      <c r="F156" s="109">
        <v>95</v>
      </c>
      <c r="G156" s="47">
        <v>0</v>
      </c>
      <c r="H156" s="47">
        <v>5.98</v>
      </c>
      <c r="I156" s="47">
        <v>0</v>
      </c>
      <c r="J156" s="47">
        <v>51.54</v>
      </c>
      <c r="K156" s="70"/>
      <c r="L156" s="119">
        <v>23.4</v>
      </c>
    </row>
    <row r="157" spans="1:12" ht="15" x14ac:dyDescent="0.25">
      <c r="A157" s="23"/>
      <c r="B157" s="15"/>
      <c r="C157" s="11"/>
      <c r="D157" s="7" t="s">
        <v>29</v>
      </c>
      <c r="E157" s="96" t="s">
        <v>114</v>
      </c>
      <c r="F157" s="134">
        <v>40</v>
      </c>
      <c r="G157" s="47">
        <v>5.74</v>
      </c>
      <c r="H157" s="47">
        <v>4.8600000000000003</v>
      </c>
      <c r="I157" s="47">
        <v>5.21</v>
      </c>
      <c r="J157" s="47">
        <v>158</v>
      </c>
      <c r="K157" s="71">
        <v>7</v>
      </c>
      <c r="L157" s="134">
        <v>9.4</v>
      </c>
    </row>
    <row r="158" spans="1:12" ht="15" x14ac:dyDescent="0.25">
      <c r="A158" s="23"/>
      <c r="B158" s="15"/>
      <c r="C158" s="11"/>
      <c r="D158" s="7" t="s">
        <v>30</v>
      </c>
      <c r="E158" s="105" t="s">
        <v>79</v>
      </c>
      <c r="F158" s="146">
        <v>200</v>
      </c>
      <c r="G158" s="48">
        <v>3.5</v>
      </c>
      <c r="H158" s="48">
        <v>1.3</v>
      </c>
      <c r="I158" s="48">
        <v>18.7</v>
      </c>
      <c r="J158" s="48">
        <v>106.4</v>
      </c>
      <c r="K158" s="70"/>
      <c r="L158" s="134">
        <v>1.75</v>
      </c>
    </row>
    <row r="159" spans="1:12" ht="15" x14ac:dyDescent="0.25">
      <c r="A159" s="23"/>
      <c r="B159" s="15"/>
      <c r="C159" s="11"/>
      <c r="D159" s="7" t="s">
        <v>31</v>
      </c>
      <c r="E159" s="106" t="s">
        <v>58</v>
      </c>
      <c r="F159" s="146">
        <v>25</v>
      </c>
      <c r="G159" s="47">
        <v>0</v>
      </c>
      <c r="H159" s="47">
        <v>0</v>
      </c>
      <c r="I159" s="47">
        <v>10</v>
      </c>
      <c r="J159" s="47">
        <v>39.9</v>
      </c>
      <c r="K159" s="70">
        <v>20</v>
      </c>
      <c r="L159" s="146">
        <v>3.84</v>
      </c>
    </row>
    <row r="160" spans="1:12" ht="15" x14ac:dyDescent="0.25">
      <c r="A160" s="23"/>
      <c r="B160" s="15"/>
      <c r="C160" s="11"/>
      <c r="D160" s="7"/>
      <c r="E160" s="55"/>
      <c r="F160" s="57"/>
      <c r="G160" s="57"/>
      <c r="H160" s="57"/>
      <c r="I160" s="57"/>
      <c r="J160" s="57"/>
      <c r="K160" s="70"/>
      <c r="L160" s="60"/>
    </row>
    <row r="161" spans="1:12" ht="15" x14ac:dyDescent="0.25">
      <c r="A161" s="23"/>
      <c r="B161" s="15"/>
      <c r="C161" s="11"/>
      <c r="D161" s="6"/>
      <c r="E161" s="55"/>
      <c r="F161" s="48"/>
      <c r="G161" s="48"/>
      <c r="H161" s="48"/>
      <c r="I161" s="48"/>
      <c r="J161" s="48"/>
      <c r="K161" s="70"/>
      <c r="L161" s="60"/>
    </row>
    <row r="162" spans="1:12" ht="15" x14ac:dyDescent="0.25">
      <c r="A162" s="24"/>
      <c r="B162" s="17"/>
      <c r="C162" s="8"/>
      <c r="D162" s="18" t="s">
        <v>32</v>
      </c>
      <c r="E162" s="9"/>
      <c r="F162" s="64">
        <f>SUM(F154:F161)</f>
        <v>560</v>
      </c>
      <c r="G162" s="64">
        <f>SUM(G154:G161)</f>
        <v>19.439999999999998</v>
      </c>
      <c r="H162" s="64">
        <f>SUM(H154:H161)</f>
        <v>20.02</v>
      </c>
      <c r="I162" s="64">
        <f>SUM(I154:I161)</f>
        <v>72.069999999999993</v>
      </c>
      <c r="J162" s="64">
        <f>SUM(J154:J161)</f>
        <v>662.54</v>
      </c>
      <c r="K162" s="25"/>
      <c r="L162" s="101">
        <f>SUM(L154:L161)</f>
        <v>95</v>
      </c>
    </row>
    <row r="163" spans="1:12" ht="15.75" thickBot="1" x14ac:dyDescent="0.25">
      <c r="A163" s="28">
        <f>A146</f>
        <v>2</v>
      </c>
      <c r="B163" s="29">
        <v>9</v>
      </c>
      <c r="C163" s="176" t="s">
        <v>4</v>
      </c>
      <c r="D163" s="177"/>
      <c r="E163" s="30"/>
      <c r="F163" s="156">
        <f>SUM(F162,F153)</f>
        <v>1200</v>
      </c>
      <c r="G163" s="156">
        <f>SUM(G162,G153)</f>
        <v>43.739999999999995</v>
      </c>
      <c r="H163" s="156">
        <f>SUM(H162,H153)</f>
        <v>33.11</v>
      </c>
      <c r="I163" s="156">
        <f>SUM(I162,I153)</f>
        <v>179.78</v>
      </c>
      <c r="J163" s="156">
        <f>SUM(J162,J153)</f>
        <v>1395.71</v>
      </c>
      <c r="K163" s="31"/>
      <c r="L163" s="90">
        <f>SUM(L162,L153)</f>
        <v>190</v>
      </c>
    </row>
    <row r="164" spans="1:12" ht="15" x14ac:dyDescent="0.25">
      <c r="A164" s="20">
        <v>2</v>
      </c>
      <c r="B164" s="21">
        <v>10</v>
      </c>
      <c r="C164" s="22" t="s">
        <v>20</v>
      </c>
      <c r="D164" s="7" t="s">
        <v>27</v>
      </c>
      <c r="E164" s="99" t="s">
        <v>41</v>
      </c>
      <c r="F164" s="148">
        <v>90</v>
      </c>
      <c r="G164" s="47">
        <v>6.9</v>
      </c>
      <c r="H164" s="47">
        <v>12.73</v>
      </c>
      <c r="I164" s="47">
        <v>60.38</v>
      </c>
      <c r="J164" s="47">
        <v>250.77</v>
      </c>
      <c r="K164" s="70">
        <v>39</v>
      </c>
      <c r="L164" s="134">
        <v>34.94</v>
      </c>
    </row>
    <row r="165" spans="1:12" ht="15" x14ac:dyDescent="0.25">
      <c r="A165" s="23"/>
      <c r="B165" s="15"/>
      <c r="C165" s="11"/>
      <c r="D165" s="7" t="s">
        <v>28</v>
      </c>
      <c r="E165" s="102" t="s">
        <v>86</v>
      </c>
      <c r="F165" s="145">
        <v>100</v>
      </c>
      <c r="G165" s="48">
        <v>6.1</v>
      </c>
      <c r="H165" s="48">
        <v>6.4</v>
      </c>
      <c r="I165" s="48">
        <v>8</v>
      </c>
      <c r="J165" s="48">
        <v>113.1</v>
      </c>
      <c r="K165" s="70">
        <v>41</v>
      </c>
      <c r="L165" s="134">
        <v>6.89</v>
      </c>
    </row>
    <row r="166" spans="1:12" ht="15" x14ac:dyDescent="0.25">
      <c r="A166" s="23"/>
      <c r="B166" s="15"/>
      <c r="C166" s="11"/>
      <c r="D166" s="6"/>
      <c r="E166" s="147" t="s">
        <v>108</v>
      </c>
      <c r="F166" s="146">
        <v>57</v>
      </c>
      <c r="G166" s="47">
        <v>0</v>
      </c>
      <c r="H166" s="47">
        <v>0</v>
      </c>
      <c r="I166" s="47">
        <v>10</v>
      </c>
      <c r="J166" s="47">
        <v>39.9</v>
      </c>
      <c r="K166" s="70">
        <v>20</v>
      </c>
      <c r="L166" s="125">
        <v>7.5</v>
      </c>
    </row>
    <row r="167" spans="1:12" ht="15" x14ac:dyDescent="0.25">
      <c r="A167" s="23"/>
      <c r="B167" s="15"/>
      <c r="C167" s="11"/>
      <c r="D167" s="144" t="s">
        <v>54</v>
      </c>
      <c r="E167" s="100" t="s">
        <v>61</v>
      </c>
      <c r="F167" s="146">
        <v>40</v>
      </c>
      <c r="G167" s="47">
        <v>0.3</v>
      </c>
      <c r="H167" s="47">
        <v>0</v>
      </c>
      <c r="I167" s="47">
        <v>11.2</v>
      </c>
      <c r="J167" s="47">
        <v>57</v>
      </c>
      <c r="K167" s="70">
        <v>50</v>
      </c>
      <c r="L167" s="134">
        <v>2.3199999999999998</v>
      </c>
    </row>
    <row r="168" spans="1:12" ht="15" x14ac:dyDescent="0.25">
      <c r="A168" s="23"/>
      <c r="B168" s="15"/>
      <c r="C168" s="11"/>
      <c r="D168" s="144" t="s">
        <v>30</v>
      </c>
      <c r="E168" s="100" t="s">
        <v>87</v>
      </c>
      <c r="F168" s="146">
        <v>196</v>
      </c>
      <c r="G168" s="48">
        <v>3.5</v>
      </c>
      <c r="H168" s="48">
        <v>1.3</v>
      </c>
      <c r="I168" s="48">
        <v>18.7</v>
      </c>
      <c r="J168" s="48">
        <v>106.4</v>
      </c>
      <c r="K168" s="70"/>
      <c r="L168" s="134">
        <v>17</v>
      </c>
    </row>
    <row r="169" spans="1:12" ht="15" x14ac:dyDescent="0.25">
      <c r="A169" s="23"/>
      <c r="B169" s="15"/>
      <c r="C169" s="11"/>
      <c r="D169" s="6"/>
      <c r="E169" s="96" t="s">
        <v>67</v>
      </c>
      <c r="F169" s="134">
        <v>30</v>
      </c>
      <c r="G169" s="48">
        <v>1.8</v>
      </c>
      <c r="H169" s="48">
        <v>4.3</v>
      </c>
      <c r="I169" s="48">
        <v>20</v>
      </c>
      <c r="J169" s="48">
        <v>125.7</v>
      </c>
      <c r="K169" s="70"/>
      <c r="L169" s="134">
        <v>14</v>
      </c>
    </row>
    <row r="170" spans="1:12" ht="15" x14ac:dyDescent="0.25">
      <c r="A170" s="23"/>
      <c r="B170" s="15"/>
      <c r="C170" s="11"/>
      <c r="D170" s="142" t="s">
        <v>81</v>
      </c>
      <c r="E170" s="96" t="s">
        <v>51</v>
      </c>
      <c r="F170" s="134">
        <v>100</v>
      </c>
      <c r="G170" s="48">
        <v>0</v>
      </c>
      <c r="H170" s="48">
        <v>2.5</v>
      </c>
      <c r="I170" s="48">
        <v>0</v>
      </c>
      <c r="J170" s="48">
        <v>22.4</v>
      </c>
      <c r="K170" s="70"/>
      <c r="L170" s="134">
        <v>12.35</v>
      </c>
    </row>
    <row r="171" spans="1:12" ht="15.75" customHeight="1" thickBot="1" x14ac:dyDescent="0.3">
      <c r="A171" s="24"/>
      <c r="B171" s="17"/>
      <c r="C171" s="11"/>
      <c r="D171" s="161" t="s">
        <v>32</v>
      </c>
      <c r="E171" s="162"/>
      <c r="F171" s="165">
        <f ca="1">SUM(F164:F171)</f>
        <v>613</v>
      </c>
      <c r="G171" s="165">
        <f ca="1">SUM(G164:G171)</f>
        <v>18.600000000000001</v>
      </c>
      <c r="H171" s="165">
        <f ca="1">SUM(H164:H171)</f>
        <v>27.230000000000004</v>
      </c>
      <c r="I171" s="165">
        <f ca="1">SUM(I164:I171)</f>
        <v>128.28</v>
      </c>
      <c r="J171" s="165">
        <f ca="1">SUM(J164:J171)</f>
        <v>715.27</v>
      </c>
      <c r="K171" s="163"/>
      <c r="L171" s="164">
        <f>SUM(L164:L170)</f>
        <v>95</v>
      </c>
    </row>
    <row r="172" spans="1:12" ht="15" x14ac:dyDescent="0.25">
      <c r="A172" s="26">
        <f>A164</f>
        <v>2</v>
      </c>
      <c r="B172" s="13">
        <f>B164</f>
        <v>10</v>
      </c>
      <c r="C172" s="10" t="s">
        <v>25</v>
      </c>
      <c r="D172" s="7" t="s">
        <v>26</v>
      </c>
      <c r="E172" s="99" t="s">
        <v>88</v>
      </c>
      <c r="F172" s="148">
        <v>200</v>
      </c>
      <c r="G172" s="47">
        <v>2.42</v>
      </c>
      <c r="H172" s="47">
        <v>1.9</v>
      </c>
      <c r="I172" s="47">
        <v>5.21</v>
      </c>
      <c r="J172" s="47">
        <v>96.95</v>
      </c>
      <c r="K172" s="70">
        <v>33</v>
      </c>
      <c r="L172" s="134">
        <v>13.18</v>
      </c>
    </row>
    <row r="173" spans="1:12" ht="15" x14ac:dyDescent="0.25">
      <c r="A173" s="23"/>
      <c r="B173" s="15"/>
      <c r="C173" s="11"/>
      <c r="D173" s="7" t="s">
        <v>27</v>
      </c>
      <c r="E173" s="96" t="s">
        <v>89</v>
      </c>
      <c r="F173" s="134" t="s">
        <v>64</v>
      </c>
      <c r="G173" s="47">
        <v>9.23</v>
      </c>
      <c r="H173" s="47">
        <v>8.77</v>
      </c>
      <c r="I173" s="47">
        <v>14.21</v>
      </c>
      <c r="J173" s="47">
        <v>232.85</v>
      </c>
      <c r="K173" s="70">
        <v>46</v>
      </c>
      <c r="L173" s="134">
        <v>40.11</v>
      </c>
    </row>
    <row r="174" spans="1:12" ht="15" x14ac:dyDescent="0.25">
      <c r="A174" s="23"/>
      <c r="B174" s="15"/>
      <c r="C174" s="11"/>
      <c r="D174" s="7" t="s">
        <v>28</v>
      </c>
      <c r="E174" s="100" t="s">
        <v>90</v>
      </c>
      <c r="F174" s="134">
        <v>200</v>
      </c>
      <c r="G174" s="48">
        <v>11.44</v>
      </c>
      <c r="H174" s="48">
        <v>2.66</v>
      </c>
      <c r="I174" s="48">
        <v>8.98</v>
      </c>
      <c r="J174" s="48">
        <v>168.35</v>
      </c>
      <c r="K174" s="70">
        <v>9</v>
      </c>
      <c r="L174" s="134">
        <v>1.75</v>
      </c>
    </row>
    <row r="175" spans="1:12" ht="15" x14ac:dyDescent="0.25">
      <c r="A175" s="23"/>
      <c r="B175" s="15"/>
      <c r="C175" s="11"/>
      <c r="D175" s="7" t="s">
        <v>29</v>
      </c>
      <c r="E175" s="100" t="s">
        <v>23</v>
      </c>
      <c r="F175" s="146">
        <v>40</v>
      </c>
      <c r="G175" s="47">
        <v>1.06</v>
      </c>
      <c r="H175" s="47">
        <v>0</v>
      </c>
      <c r="I175" s="47">
        <v>21.36</v>
      </c>
      <c r="J175" s="47">
        <v>90.78</v>
      </c>
      <c r="K175" s="70">
        <v>49</v>
      </c>
      <c r="L175" s="134">
        <v>9.4</v>
      </c>
    </row>
    <row r="176" spans="1:12" ht="15" x14ac:dyDescent="0.25">
      <c r="A176" s="23"/>
      <c r="B176" s="15"/>
      <c r="C176" s="11"/>
      <c r="D176" s="7" t="s">
        <v>30</v>
      </c>
      <c r="E176" s="147" t="s">
        <v>51</v>
      </c>
      <c r="F176" s="146">
        <v>100</v>
      </c>
      <c r="G176" s="50">
        <v>1.1000000000000001</v>
      </c>
      <c r="H176" s="50">
        <v>6.2</v>
      </c>
      <c r="I176" s="50">
        <v>11.8</v>
      </c>
      <c r="J176" s="50">
        <v>107.8</v>
      </c>
      <c r="K176" s="71"/>
      <c r="L176" s="134">
        <v>12.35</v>
      </c>
    </row>
    <row r="177" spans="1:12" ht="15" x14ac:dyDescent="0.25">
      <c r="A177" s="23"/>
      <c r="B177" s="15"/>
      <c r="C177" s="11"/>
      <c r="D177" s="7"/>
      <c r="E177" s="114" t="s">
        <v>110</v>
      </c>
      <c r="F177" s="146">
        <v>40</v>
      </c>
      <c r="G177" s="48">
        <v>3.5</v>
      </c>
      <c r="H177" s="48">
        <v>1.3</v>
      </c>
      <c r="I177" s="48">
        <v>18.7</v>
      </c>
      <c r="J177" s="48">
        <v>106.4</v>
      </c>
      <c r="K177" s="70"/>
      <c r="L177" s="61">
        <v>13.009</v>
      </c>
    </row>
    <row r="178" spans="1:12" ht="15" x14ac:dyDescent="0.25">
      <c r="A178" s="23"/>
      <c r="B178" s="15"/>
      <c r="C178" s="11"/>
      <c r="D178" s="7"/>
      <c r="E178" s="173" t="s">
        <v>70</v>
      </c>
      <c r="F178" s="134">
        <v>20</v>
      </c>
      <c r="G178" s="57">
        <v>0</v>
      </c>
      <c r="H178" s="57">
        <v>0</v>
      </c>
      <c r="I178" s="57">
        <v>10</v>
      </c>
      <c r="J178" s="57">
        <v>39.9</v>
      </c>
      <c r="K178" s="70">
        <v>20</v>
      </c>
      <c r="L178" s="61">
        <v>5.2</v>
      </c>
    </row>
    <row r="179" spans="1:12" ht="15" x14ac:dyDescent="0.25">
      <c r="A179" s="23"/>
      <c r="B179" s="15"/>
      <c r="C179" s="11"/>
      <c r="D179" s="6"/>
      <c r="E179" s="58"/>
      <c r="F179" s="48"/>
      <c r="G179" s="48"/>
      <c r="H179" s="48"/>
      <c r="I179" s="48"/>
      <c r="J179" s="48"/>
      <c r="K179" s="70"/>
      <c r="L179" s="40"/>
    </row>
    <row r="180" spans="1:12" ht="15" x14ac:dyDescent="0.25">
      <c r="A180" s="24"/>
      <c r="B180" s="17"/>
      <c r="C180" s="8"/>
      <c r="D180" s="18" t="s">
        <v>32</v>
      </c>
      <c r="E180" s="9"/>
      <c r="F180" s="64">
        <f>SUM(F172:F179)</f>
        <v>600</v>
      </c>
      <c r="G180" s="64">
        <f>SUM(G172:G179)</f>
        <v>28.75</v>
      </c>
      <c r="H180" s="64">
        <f>SUM(H172:H179)</f>
        <v>20.830000000000002</v>
      </c>
      <c r="I180" s="64">
        <f>SUM(I172:I179)</f>
        <v>90.26</v>
      </c>
      <c r="J180" s="64">
        <f>SUM(J172:J179)</f>
        <v>843.02999999999986</v>
      </c>
      <c r="K180" s="25"/>
      <c r="L180" s="124">
        <f>SUM(L172:L179)</f>
        <v>94.998999999999995</v>
      </c>
    </row>
    <row r="181" spans="1:12" ht="15.75" thickBot="1" x14ac:dyDescent="0.25">
      <c r="A181" s="28">
        <f>A164</f>
        <v>2</v>
      </c>
      <c r="B181" s="29">
        <v>10</v>
      </c>
      <c r="C181" s="176" t="s">
        <v>4</v>
      </c>
      <c r="D181" s="177"/>
      <c r="E181" s="30"/>
      <c r="F181" s="69">
        <f>SUM(F180)</f>
        <v>600</v>
      </c>
      <c r="G181" s="69">
        <f>SUM(G180)</f>
        <v>28.75</v>
      </c>
      <c r="H181" s="69">
        <f>SUM(H180)</f>
        <v>20.830000000000002</v>
      </c>
      <c r="I181" s="69">
        <f>SUM(I180)</f>
        <v>90.26</v>
      </c>
      <c r="J181" s="69">
        <f>SUM(J180)</f>
        <v>843.02999999999986</v>
      </c>
      <c r="K181" s="31">
        <f>SUM(K173:K180)</f>
        <v>124</v>
      </c>
      <c r="L181" s="90">
        <f>SUM(L180,L171)</f>
        <v>189.999</v>
      </c>
    </row>
    <row r="182" spans="1:12" ht="15" x14ac:dyDescent="0.25">
      <c r="A182" s="20">
        <v>2</v>
      </c>
      <c r="B182" s="21">
        <v>11</v>
      </c>
      <c r="C182" s="22" t="s">
        <v>20</v>
      </c>
      <c r="D182" s="5" t="s">
        <v>21</v>
      </c>
      <c r="E182" s="99" t="s">
        <v>92</v>
      </c>
      <c r="F182" s="148" t="s">
        <v>94</v>
      </c>
      <c r="G182" s="48">
        <v>22.06</v>
      </c>
      <c r="H182" s="48">
        <v>20.2</v>
      </c>
      <c r="I182" s="48">
        <v>22.57</v>
      </c>
      <c r="J182" s="48">
        <v>361.4</v>
      </c>
      <c r="K182" s="70">
        <v>4</v>
      </c>
      <c r="L182" s="134">
        <v>40.93</v>
      </c>
    </row>
    <row r="183" spans="1:12" ht="15" x14ac:dyDescent="0.25">
      <c r="A183" s="23"/>
      <c r="B183" s="15"/>
      <c r="C183" s="11"/>
      <c r="D183" s="6"/>
      <c r="E183" s="100" t="s">
        <v>45</v>
      </c>
      <c r="F183" s="146">
        <v>40</v>
      </c>
      <c r="G183" s="48">
        <v>1.1100000000000001</v>
      </c>
      <c r="H183" s="48">
        <v>2.1800000000000002</v>
      </c>
      <c r="I183" s="48">
        <v>3.15</v>
      </c>
      <c r="J183" s="48">
        <v>36.97</v>
      </c>
      <c r="K183" s="70">
        <v>43</v>
      </c>
      <c r="L183" s="134">
        <v>2.3199999999999998</v>
      </c>
    </row>
    <row r="184" spans="1:12" ht="15" x14ac:dyDescent="0.25">
      <c r="A184" s="23"/>
      <c r="B184" s="15"/>
      <c r="C184" s="11"/>
      <c r="D184" s="142" t="s">
        <v>30</v>
      </c>
      <c r="E184" s="147" t="s">
        <v>107</v>
      </c>
      <c r="F184" s="146">
        <v>200</v>
      </c>
      <c r="G184" s="48">
        <v>1.06</v>
      </c>
      <c r="H184" s="48">
        <v>0</v>
      </c>
      <c r="I184" s="48">
        <v>21.36</v>
      </c>
      <c r="J184" s="48">
        <v>90.78</v>
      </c>
      <c r="K184" s="70">
        <v>49</v>
      </c>
      <c r="L184" s="134">
        <v>17</v>
      </c>
    </row>
    <row r="185" spans="1:12" ht="15" x14ac:dyDescent="0.25">
      <c r="A185" s="23"/>
      <c r="B185" s="15"/>
      <c r="C185" s="11"/>
      <c r="D185" s="7"/>
      <c r="E185" s="96" t="s">
        <v>93</v>
      </c>
      <c r="F185" s="134">
        <v>20</v>
      </c>
      <c r="G185" s="48">
        <v>5.08</v>
      </c>
      <c r="H185" s="48">
        <v>4.5999999999999996</v>
      </c>
      <c r="I185" s="48">
        <v>0.28000000000000003</v>
      </c>
      <c r="J185" s="48">
        <v>63</v>
      </c>
      <c r="K185" s="70">
        <v>8</v>
      </c>
      <c r="L185" s="134">
        <v>14</v>
      </c>
    </row>
    <row r="186" spans="1:12" ht="15" x14ac:dyDescent="0.25">
      <c r="A186" s="23"/>
      <c r="B186" s="15"/>
      <c r="C186" s="11"/>
      <c r="D186" s="144" t="s">
        <v>24</v>
      </c>
      <c r="E186" s="155" t="s">
        <v>51</v>
      </c>
      <c r="F186" s="134">
        <v>50</v>
      </c>
      <c r="G186" s="48">
        <v>0.33</v>
      </c>
      <c r="H186" s="48">
        <v>0</v>
      </c>
      <c r="I186" s="48">
        <v>12.32</v>
      </c>
      <c r="J186" s="48">
        <v>62.7</v>
      </c>
      <c r="K186" s="70">
        <v>50</v>
      </c>
      <c r="L186" s="134">
        <v>12.35</v>
      </c>
    </row>
    <row r="187" spans="1:12" ht="15" x14ac:dyDescent="0.25">
      <c r="A187" s="23"/>
      <c r="B187" s="15"/>
      <c r="C187" s="11"/>
      <c r="D187" s="6"/>
      <c r="E187" s="117" t="s">
        <v>113</v>
      </c>
      <c r="F187" s="146">
        <v>57</v>
      </c>
      <c r="G187" s="47">
        <v>0</v>
      </c>
      <c r="H187" s="47">
        <v>0</v>
      </c>
      <c r="I187" s="47">
        <v>10</v>
      </c>
      <c r="J187" s="47">
        <v>39.9</v>
      </c>
      <c r="K187" s="70">
        <v>20</v>
      </c>
      <c r="L187" s="174">
        <v>8.4</v>
      </c>
    </row>
    <row r="188" spans="1:12" ht="15.75" thickBot="1" x14ac:dyDescent="0.3">
      <c r="A188" s="24"/>
      <c r="B188" s="17"/>
      <c r="C188" s="8"/>
      <c r="D188" s="18" t="s">
        <v>32</v>
      </c>
      <c r="E188" s="81"/>
      <c r="F188" s="82">
        <f>SUM(F182:F187)</f>
        <v>367</v>
      </c>
      <c r="G188" s="82">
        <f>SUM(G182:G187)</f>
        <v>29.639999999999993</v>
      </c>
      <c r="H188" s="82">
        <f>SUM(H182:H187)</f>
        <v>26.979999999999997</v>
      </c>
      <c r="I188" s="82">
        <f>SUM(I182:I187)</f>
        <v>69.680000000000007</v>
      </c>
      <c r="J188" s="82">
        <f>SUM(J182:J187)</f>
        <v>654.75</v>
      </c>
      <c r="K188" s="83"/>
      <c r="L188" s="127">
        <f>SUM(L182:L187)</f>
        <v>95</v>
      </c>
    </row>
    <row r="189" spans="1:12" ht="15" x14ac:dyDescent="0.25">
      <c r="A189" s="26">
        <f>A182</f>
        <v>2</v>
      </c>
      <c r="B189" s="13">
        <v>11</v>
      </c>
      <c r="C189" s="10" t="s">
        <v>25</v>
      </c>
      <c r="D189" s="7" t="s">
        <v>26</v>
      </c>
      <c r="E189" s="99" t="s">
        <v>95</v>
      </c>
      <c r="F189" s="148">
        <v>200</v>
      </c>
      <c r="G189" s="56">
        <v>5.0599999999999996</v>
      </c>
      <c r="H189" s="56">
        <v>0.64</v>
      </c>
      <c r="I189" s="56">
        <v>22.06</v>
      </c>
      <c r="J189" s="56">
        <v>108.68</v>
      </c>
      <c r="K189" s="70">
        <v>40</v>
      </c>
      <c r="L189" s="134">
        <v>16.88</v>
      </c>
    </row>
    <row r="190" spans="1:12" ht="15" x14ac:dyDescent="0.25">
      <c r="A190" s="23"/>
      <c r="B190" s="15"/>
      <c r="C190" s="11"/>
      <c r="D190" s="7" t="s">
        <v>27</v>
      </c>
      <c r="E190" s="96" t="s">
        <v>96</v>
      </c>
      <c r="F190" s="134">
        <v>79</v>
      </c>
      <c r="G190" s="50">
        <v>8.06</v>
      </c>
      <c r="H190" s="50">
        <v>2.42</v>
      </c>
      <c r="I190" s="50">
        <v>10.09</v>
      </c>
      <c r="J190" s="50">
        <v>120</v>
      </c>
      <c r="K190" s="70">
        <v>42</v>
      </c>
      <c r="L190" s="134">
        <v>23.41</v>
      </c>
    </row>
    <row r="191" spans="1:12" ht="15" x14ac:dyDescent="0.25">
      <c r="A191" s="23"/>
      <c r="B191" s="15"/>
      <c r="C191" s="11"/>
      <c r="D191" s="7" t="s">
        <v>28</v>
      </c>
      <c r="E191" s="100" t="s">
        <v>97</v>
      </c>
      <c r="F191" s="146">
        <v>126</v>
      </c>
      <c r="G191" s="47">
        <v>0.3</v>
      </c>
      <c r="H191" s="47">
        <v>1.2</v>
      </c>
      <c r="I191" s="47">
        <v>0.36</v>
      </c>
      <c r="J191" s="47">
        <v>12</v>
      </c>
      <c r="K191" s="70"/>
      <c r="L191" s="134">
        <v>5.64</v>
      </c>
    </row>
    <row r="192" spans="1:12" ht="15" x14ac:dyDescent="0.25">
      <c r="A192" s="23"/>
      <c r="B192" s="15"/>
      <c r="C192" s="11"/>
      <c r="D192" s="7" t="s">
        <v>29</v>
      </c>
      <c r="E192" s="100" t="s">
        <v>87</v>
      </c>
      <c r="F192" s="146">
        <v>196</v>
      </c>
      <c r="G192" s="47">
        <v>1.06</v>
      </c>
      <c r="H192" s="47">
        <v>0</v>
      </c>
      <c r="I192" s="47">
        <v>21.36</v>
      </c>
      <c r="J192" s="47">
        <v>90.78</v>
      </c>
      <c r="K192" s="70">
        <v>49</v>
      </c>
      <c r="L192" s="134">
        <v>17</v>
      </c>
    </row>
    <row r="193" spans="1:12" ht="15" x14ac:dyDescent="0.25">
      <c r="A193" s="23"/>
      <c r="B193" s="15"/>
      <c r="C193" s="11"/>
      <c r="D193" s="7" t="s">
        <v>30</v>
      </c>
      <c r="E193" s="100" t="s">
        <v>23</v>
      </c>
      <c r="F193" s="146">
        <v>40</v>
      </c>
      <c r="G193" s="48">
        <v>3.5</v>
      </c>
      <c r="H193" s="48">
        <v>1.3</v>
      </c>
      <c r="I193" s="48">
        <v>18.7</v>
      </c>
      <c r="J193" s="48">
        <v>106.4</v>
      </c>
      <c r="K193" s="70"/>
      <c r="L193" s="134">
        <v>2.31</v>
      </c>
    </row>
    <row r="194" spans="1:12" ht="15" x14ac:dyDescent="0.25">
      <c r="A194" s="23"/>
      <c r="B194" s="15"/>
      <c r="C194" s="11"/>
      <c r="D194" s="7" t="s">
        <v>31</v>
      </c>
      <c r="E194" s="100" t="s">
        <v>52</v>
      </c>
      <c r="F194" s="146">
        <v>20</v>
      </c>
      <c r="G194" s="57">
        <v>2.34</v>
      </c>
      <c r="H194" s="57">
        <v>3.84</v>
      </c>
      <c r="I194" s="57">
        <v>23.82</v>
      </c>
      <c r="J194" s="57">
        <v>110.4</v>
      </c>
      <c r="K194" s="70"/>
      <c r="L194" s="134">
        <v>17.41</v>
      </c>
    </row>
    <row r="195" spans="1:12" ht="15" x14ac:dyDescent="0.25">
      <c r="A195" s="23"/>
      <c r="B195" s="15"/>
      <c r="C195" s="11"/>
      <c r="D195" s="7"/>
      <c r="E195" s="112" t="s">
        <v>51</v>
      </c>
      <c r="F195" s="134">
        <v>50</v>
      </c>
      <c r="G195" s="48">
        <v>0.33</v>
      </c>
      <c r="H195" s="48">
        <v>0</v>
      </c>
      <c r="I195" s="48">
        <v>12.32</v>
      </c>
      <c r="J195" s="48">
        <v>62.7</v>
      </c>
      <c r="K195" s="70">
        <v>50</v>
      </c>
      <c r="L195" s="134">
        <v>12.35</v>
      </c>
    </row>
    <row r="196" spans="1:12" ht="15" x14ac:dyDescent="0.25">
      <c r="A196" s="23"/>
      <c r="B196" s="15"/>
      <c r="C196" s="11"/>
      <c r="D196" s="6"/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8"/>
      <c r="D197" s="18" t="s">
        <v>32</v>
      </c>
      <c r="E197" s="9"/>
      <c r="F197" s="64">
        <f>SUM(F189:F196)</f>
        <v>711</v>
      </c>
      <c r="G197" s="19">
        <f>SUM(G189:G196)</f>
        <v>20.650000000000002</v>
      </c>
      <c r="H197" s="19">
        <f>SUM(H189:H196)</f>
        <v>9.3999999999999986</v>
      </c>
      <c r="I197" s="19">
        <f>SUM(I189:I196)</f>
        <v>108.70999999999998</v>
      </c>
      <c r="J197" s="19">
        <f>SUM(J189:J196)</f>
        <v>610.96</v>
      </c>
      <c r="K197" s="25"/>
      <c r="L197" s="124">
        <f>SUM(L189:L196)</f>
        <v>94.999999999999986</v>
      </c>
    </row>
    <row r="198" spans="1:12" ht="15" x14ac:dyDescent="0.25">
      <c r="A198" s="24"/>
      <c r="B198" s="17"/>
      <c r="C198" s="8"/>
      <c r="D198" s="18"/>
      <c r="E198" s="9"/>
      <c r="F198" s="64"/>
      <c r="G198" s="64"/>
      <c r="H198" s="64"/>
      <c r="I198" s="64"/>
      <c r="J198" s="64"/>
      <c r="K198" s="25"/>
      <c r="L198" s="85"/>
    </row>
    <row r="199" spans="1:12" ht="15.75" thickBot="1" x14ac:dyDescent="0.25">
      <c r="A199" s="28">
        <f>A182</f>
        <v>2</v>
      </c>
      <c r="B199" s="29">
        <v>11</v>
      </c>
      <c r="C199" s="176" t="s">
        <v>4</v>
      </c>
      <c r="D199" s="177"/>
      <c r="E199" s="30"/>
      <c r="F199" s="69">
        <f>SUM(F198,F188)</f>
        <v>367</v>
      </c>
      <c r="G199" s="69">
        <f>SUM(G198,G188)</f>
        <v>29.639999999999993</v>
      </c>
      <c r="H199" s="69">
        <f>SUM(H198,H188)</f>
        <v>26.979999999999997</v>
      </c>
      <c r="I199" s="69">
        <f>SUM(I198,I188)</f>
        <v>69.680000000000007</v>
      </c>
      <c r="J199" s="69">
        <f>SUM(J198,J188)</f>
        <v>654.75</v>
      </c>
      <c r="K199" s="31"/>
      <c r="L199" s="90">
        <f>L197+L188</f>
        <v>190</v>
      </c>
    </row>
    <row r="200" spans="1:12" ht="15" x14ac:dyDescent="0.25">
      <c r="A200" s="20">
        <v>2</v>
      </c>
      <c r="B200" s="21">
        <v>12</v>
      </c>
      <c r="C200" s="22" t="s">
        <v>20</v>
      </c>
      <c r="D200" s="5" t="s">
        <v>21</v>
      </c>
      <c r="E200" s="99" t="s">
        <v>66</v>
      </c>
      <c r="F200" s="148" t="s">
        <v>68</v>
      </c>
      <c r="G200" s="47">
        <v>2</v>
      </c>
      <c r="H200" s="47">
        <v>1.6</v>
      </c>
      <c r="I200" s="47">
        <v>12.52</v>
      </c>
      <c r="J200" s="47">
        <v>78.400000000000006</v>
      </c>
      <c r="K200" s="70">
        <v>55</v>
      </c>
      <c r="L200" s="91">
        <v>32.409999999999997</v>
      </c>
    </row>
    <row r="201" spans="1:12" ht="15" x14ac:dyDescent="0.25">
      <c r="A201" s="23"/>
      <c r="B201" s="15"/>
      <c r="C201" s="11"/>
      <c r="D201" s="7" t="s">
        <v>23</v>
      </c>
      <c r="E201" s="100" t="s">
        <v>118</v>
      </c>
      <c r="F201" s="146">
        <v>40</v>
      </c>
      <c r="G201" s="47">
        <v>7</v>
      </c>
      <c r="H201" s="47">
        <v>5.55</v>
      </c>
      <c r="I201" s="47">
        <v>10</v>
      </c>
      <c r="J201" s="47">
        <v>145</v>
      </c>
      <c r="K201" s="70">
        <v>2</v>
      </c>
      <c r="L201" s="92">
        <v>9.4</v>
      </c>
    </row>
    <row r="202" spans="1:12" ht="15" x14ac:dyDescent="0.25">
      <c r="A202" s="23"/>
      <c r="B202" s="15"/>
      <c r="C202" s="11"/>
      <c r="D202" s="7" t="s">
        <v>22</v>
      </c>
      <c r="E202" s="100" t="s">
        <v>62</v>
      </c>
      <c r="F202" s="146">
        <v>200</v>
      </c>
      <c r="G202" s="47">
        <v>0</v>
      </c>
      <c r="H202" s="47">
        <v>2.5</v>
      </c>
      <c r="I202" s="47">
        <v>0</v>
      </c>
      <c r="J202" s="47">
        <v>22.4</v>
      </c>
      <c r="K202" s="70"/>
      <c r="L202" s="91">
        <v>1.18</v>
      </c>
    </row>
    <row r="203" spans="1:12" ht="15" x14ac:dyDescent="0.25">
      <c r="A203" s="23"/>
      <c r="B203" s="15"/>
      <c r="C203" s="11"/>
      <c r="D203" s="66"/>
      <c r="E203" s="100" t="s">
        <v>67</v>
      </c>
      <c r="F203" s="146">
        <v>16</v>
      </c>
      <c r="G203" s="47">
        <v>7</v>
      </c>
      <c r="H203" s="47">
        <v>12.91</v>
      </c>
      <c r="I203" s="47">
        <v>61.22</v>
      </c>
      <c r="J203" s="47">
        <v>254.25</v>
      </c>
      <c r="K203" s="71">
        <v>39</v>
      </c>
      <c r="L203" s="93">
        <v>14</v>
      </c>
    </row>
    <row r="204" spans="1:12" ht="15" x14ac:dyDescent="0.25">
      <c r="A204" s="23"/>
      <c r="B204" s="15"/>
      <c r="C204" s="11"/>
      <c r="D204" s="66" t="s">
        <v>24</v>
      </c>
      <c r="E204" s="100" t="s">
        <v>91</v>
      </c>
      <c r="F204" s="146">
        <v>115</v>
      </c>
      <c r="G204" s="47">
        <v>0.6</v>
      </c>
      <c r="H204" s="47">
        <v>0</v>
      </c>
      <c r="I204" s="47">
        <v>29</v>
      </c>
      <c r="J204" s="47">
        <v>125</v>
      </c>
      <c r="K204" s="71"/>
      <c r="L204" s="94">
        <v>25</v>
      </c>
    </row>
    <row r="205" spans="1:12" ht="15" x14ac:dyDescent="0.25">
      <c r="A205" s="23"/>
      <c r="B205" s="15"/>
      <c r="C205" s="11"/>
      <c r="D205" s="7"/>
      <c r="E205" s="100" t="s">
        <v>46</v>
      </c>
      <c r="F205" s="146">
        <v>40</v>
      </c>
      <c r="G205" s="48">
        <v>3.5</v>
      </c>
      <c r="H205" s="48">
        <v>1.3</v>
      </c>
      <c r="I205" s="48">
        <v>18.7</v>
      </c>
      <c r="J205" s="48">
        <v>106.4</v>
      </c>
      <c r="K205" s="77"/>
      <c r="L205" s="94">
        <v>13.01</v>
      </c>
    </row>
    <row r="206" spans="1:12" ht="15" x14ac:dyDescent="0.25">
      <c r="A206" s="23"/>
      <c r="B206" s="15"/>
      <c r="C206" s="11"/>
      <c r="D206" s="6"/>
      <c r="E206" s="49"/>
      <c r="F206" s="47"/>
      <c r="G206" s="48"/>
      <c r="H206" s="48"/>
      <c r="I206" s="48"/>
      <c r="J206" s="48"/>
      <c r="K206" s="70"/>
      <c r="L206" s="61"/>
    </row>
    <row r="207" spans="1:12" ht="15" x14ac:dyDescent="0.25">
      <c r="A207" s="24"/>
      <c r="B207" s="17"/>
      <c r="C207" s="8"/>
      <c r="D207" s="18" t="s">
        <v>32</v>
      </c>
      <c r="E207" s="9"/>
      <c r="F207" s="64">
        <f>SUM(F201:F206)</f>
        <v>411</v>
      </c>
      <c r="G207" s="64">
        <f>SUM(G201:G206)</f>
        <v>18.100000000000001</v>
      </c>
      <c r="H207" s="64">
        <f>SUM(H201:H206)</f>
        <v>22.26</v>
      </c>
      <c r="I207" s="64">
        <f>SUM(I201:I206)</f>
        <v>118.92</v>
      </c>
      <c r="J207" s="64">
        <f>SUM(J201:J206)</f>
        <v>653.04999999999995</v>
      </c>
      <c r="K207" s="25"/>
      <c r="L207" s="85">
        <f>SUM(L200:L206)</f>
        <v>95</v>
      </c>
    </row>
    <row r="208" spans="1:12" ht="15" x14ac:dyDescent="0.25">
      <c r="A208" s="26">
        <f>A200</f>
        <v>2</v>
      </c>
      <c r="B208" s="13">
        <v>12</v>
      </c>
      <c r="C208" s="10" t="s">
        <v>25</v>
      </c>
      <c r="D208" s="7" t="s">
        <v>27</v>
      </c>
      <c r="E208" s="112" t="s">
        <v>69</v>
      </c>
      <c r="F208" s="134">
        <v>200</v>
      </c>
      <c r="G208" s="56">
        <v>6.89</v>
      </c>
      <c r="H208" s="56">
        <v>1.9</v>
      </c>
      <c r="I208" s="56">
        <v>6.58</v>
      </c>
      <c r="J208" s="56">
        <v>85.79</v>
      </c>
      <c r="K208" s="70">
        <v>36</v>
      </c>
      <c r="L208" s="91">
        <v>13.88</v>
      </c>
    </row>
    <row r="209" spans="1:13" ht="15" x14ac:dyDescent="0.25">
      <c r="A209" s="23"/>
      <c r="B209" s="15"/>
      <c r="C209" s="11"/>
      <c r="D209" s="7" t="s">
        <v>28</v>
      </c>
      <c r="E209" s="112" t="s">
        <v>49</v>
      </c>
      <c r="F209" s="134">
        <v>100</v>
      </c>
      <c r="G209" s="47">
        <v>5.52</v>
      </c>
      <c r="H209" s="47">
        <v>4.5199999999999996</v>
      </c>
      <c r="I209" s="47">
        <v>26.45</v>
      </c>
      <c r="J209" s="47">
        <v>132.5</v>
      </c>
      <c r="K209" s="70">
        <v>10</v>
      </c>
      <c r="L209" s="91">
        <v>26.45</v>
      </c>
    </row>
    <row r="210" spans="1:13" ht="15" x14ac:dyDescent="0.25">
      <c r="A210" s="23"/>
      <c r="B210" s="15"/>
      <c r="C210" s="11"/>
      <c r="D210" s="144" t="s">
        <v>54</v>
      </c>
      <c r="E210" s="112" t="s">
        <v>61</v>
      </c>
      <c r="F210" s="134" t="s">
        <v>65</v>
      </c>
      <c r="G210" s="47">
        <v>6.8</v>
      </c>
      <c r="H210" s="47">
        <v>1</v>
      </c>
      <c r="I210" s="47">
        <v>12.49</v>
      </c>
      <c r="J210" s="47">
        <v>84</v>
      </c>
      <c r="K210" s="70">
        <v>44</v>
      </c>
      <c r="L210" s="92">
        <v>2.3199999999999998</v>
      </c>
    </row>
    <row r="211" spans="1:13" ht="15" x14ac:dyDescent="0.25">
      <c r="A211" s="23"/>
      <c r="B211" s="15"/>
      <c r="C211" s="11"/>
      <c r="D211" s="7"/>
      <c r="E211" s="112" t="s">
        <v>70</v>
      </c>
      <c r="F211" s="134">
        <v>20</v>
      </c>
      <c r="G211" s="57">
        <v>0</v>
      </c>
      <c r="H211" s="57">
        <v>0</v>
      </c>
      <c r="I211" s="57">
        <v>10</v>
      </c>
      <c r="J211" s="57">
        <v>39.9</v>
      </c>
      <c r="K211" s="70">
        <v>20</v>
      </c>
      <c r="L211" s="91">
        <v>5.2</v>
      </c>
    </row>
    <row r="212" spans="1:13" ht="15" x14ac:dyDescent="0.25">
      <c r="A212" s="23"/>
      <c r="B212" s="15"/>
      <c r="C212" s="11"/>
      <c r="D212" s="7" t="s">
        <v>30</v>
      </c>
      <c r="E212" s="112" t="s">
        <v>71</v>
      </c>
      <c r="F212" s="134">
        <v>200</v>
      </c>
      <c r="G212" s="48">
        <v>3.5</v>
      </c>
      <c r="H212" s="48">
        <v>1.3</v>
      </c>
      <c r="I212" s="48">
        <v>18.7</v>
      </c>
      <c r="J212" s="48">
        <v>106.4</v>
      </c>
      <c r="K212" s="70"/>
      <c r="L212" s="91">
        <v>34.799999999999997</v>
      </c>
    </row>
    <row r="213" spans="1:13" ht="15" x14ac:dyDescent="0.25">
      <c r="A213" s="23"/>
      <c r="B213" s="15"/>
      <c r="C213" s="11"/>
      <c r="D213" s="7"/>
      <c r="E213" s="175" t="s">
        <v>51</v>
      </c>
      <c r="F213" s="134">
        <v>50</v>
      </c>
      <c r="G213" s="48">
        <v>0.33</v>
      </c>
      <c r="H213" s="48">
        <v>0</v>
      </c>
      <c r="I213" s="48">
        <v>12.32</v>
      </c>
      <c r="J213" s="48">
        <v>62.7</v>
      </c>
      <c r="K213" s="70">
        <v>50</v>
      </c>
      <c r="L213" s="134">
        <v>12.35</v>
      </c>
    </row>
    <row r="214" spans="1:13" ht="15" x14ac:dyDescent="0.25">
      <c r="A214" s="23"/>
      <c r="B214" s="15"/>
      <c r="C214" s="11"/>
      <c r="D214" s="7"/>
      <c r="E214" s="53"/>
      <c r="F214" s="53"/>
      <c r="G214" s="53"/>
      <c r="H214" s="53"/>
      <c r="I214" s="53"/>
      <c r="J214" s="53"/>
      <c r="K214" s="78"/>
      <c r="L214" s="61"/>
    </row>
    <row r="215" spans="1:13" ht="15" x14ac:dyDescent="0.25">
      <c r="A215" s="23"/>
      <c r="B215" s="15"/>
      <c r="C215" s="11"/>
      <c r="D215" s="6"/>
      <c r="E215" s="53"/>
      <c r="F215" s="53"/>
      <c r="G215" s="53"/>
      <c r="H215" s="53"/>
      <c r="I215" s="53"/>
      <c r="J215" s="53"/>
      <c r="K215" s="41"/>
      <c r="L215" s="63"/>
    </row>
    <row r="216" spans="1:13" ht="15" x14ac:dyDescent="0.25">
      <c r="A216" s="24"/>
      <c r="B216" s="17"/>
      <c r="C216" s="8"/>
      <c r="D216" s="18" t="s">
        <v>32</v>
      </c>
      <c r="E216" s="9"/>
      <c r="F216" s="64">
        <f>SUM(F209:F215)</f>
        <v>370</v>
      </c>
      <c r="G216" s="64">
        <f>SUM(G209:G215)</f>
        <v>16.149999999999999</v>
      </c>
      <c r="H216" s="64">
        <f>SUM(H209:H215)</f>
        <v>6.8199999999999994</v>
      </c>
      <c r="I216" s="64">
        <f>SUM(I209:I215)</f>
        <v>79.960000000000008</v>
      </c>
      <c r="J216" s="64">
        <f>SUM(J209:J215)</f>
        <v>425.49999999999994</v>
      </c>
      <c r="K216" s="25"/>
      <c r="L216" s="85">
        <f>SUM(L208:L215)</f>
        <v>95</v>
      </c>
    </row>
    <row r="217" spans="1:13" ht="15.75" thickBot="1" x14ac:dyDescent="0.25">
      <c r="A217" s="28">
        <f>A200</f>
        <v>2</v>
      </c>
      <c r="B217" s="29">
        <v>12</v>
      </c>
      <c r="C217" s="176" t="s">
        <v>4</v>
      </c>
      <c r="D217" s="177"/>
      <c r="E217" s="30"/>
      <c r="F217" s="69">
        <f>SUM(F216,F207)</f>
        <v>781</v>
      </c>
      <c r="G217" s="69">
        <f>SUM(G216,G207)</f>
        <v>34.25</v>
      </c>
      <c r="H217" s="69">
        <f>SUM(H216,H207)</f>
        <v>29.080000000000002</v>
      </c>
      <c r="I217" s="69">
        <f>SUM(I216,I207)</f>
        <v>198.88</v>
      </c>
      <c r="J217" s="69">
        <f>SUM(J216,J207)</f>
        <v>1078.55</v>
      </c>
      <c r="K217" s="31"/>
      <c r="L217" s="90">
        <f>SUM(L216,L207)</f>
        <v>190</v>
      </c>
    </row>
    <row r="218" spans="1:13" ht="13.5" thickBot="1" x14ac:dyDescent="0.25">
      <c r="A218" s="28">
        <v>2</v>
      </c>
      <c r="B218" s="27"/>
      <c r="C218" s="178" t="s">
        <v>5</v>
      </c>
      <c r="D218" s="178"/>
      <c r="E218" s="178"/>
      <c r="F218" s="167">
        <f>F22+F40+F58+F77+F95+F111+F163+F181+F199+F217</f>
        <v>8849</v>
      </c>
      <c r="G218" s="167">
        <f>G40+G58+G77+G95+G111+G129+G145+G163+G181+G199+G217</f>
        <v>412.53000000000003</v>
      </c>
      <c r="H218" s="167">
        <f>H22+H40+H58+H77+H95+H111+H129+H145+H163+H181+H199+H217</f>
        <v>363.51</v>
      </c>
      <c r="I218" s="167">
        <f>I22+I40+I58+I77+I95+I111+I129+I145+I163+I181+I199+I217</f>
        <v>1751.4099999999999</v>
      </c>
      <c r="J218" s="167">
        <f>J22+J40+J58+J77+J95+J111+J129+J145+J217</f>
        <v>9526.23</v>
      </c>
      <c r="K218" s="33"/>
      <c r="L218" s="166">
        <f>L24+L38+L56+L73+L92+L109+L128+L145+L163+L181+L199+L217</f>
        <v>992.04899999999998</v>
      </c>
    </row>
    <row r="223" spans="1:13" x14ac:dyDescent="0.2">
      <c r="M223" s="136"/>
    </row>
  </sheetData>
  <mergeCells count="16">
    <mergeCell ref="C199:D199"/>
    <mergeCell ref="C217:D217"/>
    <mergeCell ref="C218:E218"/>
    <mergeCell ref="C1:E1"/>
    <mergeCell ref="H1:K1"/>
    <mergeCell ref="H2:K2"/>
    <mergeCell ref="C40:D40"/>
    <mergeCell ref="C58:D58"/>
    <mergeCell ref="C77:D77"/>
    <mergeCell ref="C111:D111"/>
    <mergeCell ref="C22:D22"/>
    <mergeCell ref="C129:D129"/>
    <mergeCell ref="C145:D145"/>
    <mergeCell ref="C163:D163"/>
    <mergeCell ref="C181:D181"/>
    <mergeCell ref="C95:D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Магомедкеримова</cp:lastModifiedBy>
  <dcterms:created xsi:type="dcterms:W3CDTF">2022-05-16T14:23:56Z</dcterms:created>
  <dcterms:modified xsi:type="dcterms:W3CDTF">2024-05-07T09:03:26Z</dcterms:modified>
</cp:coreProperties>
</file>